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Z:\Organisation\Formulare\05 SoFaJuSp\Verwendungsnachweis\04 in Arbeit\"/>
    </mc:Choice>
  </mc:AlternateContent>
  <bookViews>
    <workbookView xWindow="-20" yWindow="-20" windowWidth="14400" windowHeight="11960" tabRatio="814" activeTab="1"/>
  </bookViews>
  <sheets>
    <sheet name="Änderungsdoku" sheetId="236" r:id="rId1"/>
    <sheet name="Seite 1" sheetId="133" r:id="rId2"/>
    <sheet name="Seite 2" sheetId="13" r:id="rId3"/>
    <sheet name="Seite 3" sheetId="196" r:id="rId4"/>
    <sheet name="Seite 4" sheetId="267" r:id="rId5"/>
    <sheet name="Anlage" sheetId="269" r:id="rId6"/>
    <sheet name="Kataloge" sheetId="270" state="hidden" r:id="rId7"/>
  </sheets>
  <definedNames>
    <definedName name="_xlnm.Print_Area" localSheetId="0">Änderungsdoku!$A:$C</definedName>
    <definedName name="_xlnm.Print_Area" localSheetId="5">INDIRECT(Anlage!$G$1)</definedName>
    <definedName name="_xlnm.Print_Area" localSheetId="1">'Seite 1'!$A$1:$T$69</definedName>
    <definedName name="_xlnm.Print_Area" localSheetId="2">'Seite 2'!$A$1:$J$73</definedName>
    <definedName name="_xlnm.Print_Area" localSheetId="3">'Seite 3'!$A$1:$J$67</definedName>
    <definedName name="_xlnm.Print_Area" localSheetId="4">'Seite 4'!$A$1:$S$69</definedName>
    <definedName name="_xlnm.Print_Titles" localSheetId="0">Änderungsdoku!$7:$7</definedName>
    <definedName name="_xlnm.Print_Titles" localSheetId="5">Anlage!$8:$12</definedName>
    <definedName name="Geschlecht">Kataloge!$A$1:$A$2</definedName>
    <definedName name="Pauschalbetrag">Kataloge!$B$1:$B$2</definedName>
    <definedName name="Tierregister">Kataloge!$A$4:$A$6</definedName>
  </definedNames>
  <calcPr calcId="162913"/>
</workbook>
</file>

<file path=xl/calcChain.xml><?xml version="1.0" encoding="utf-8"?>
<calcChain xmlns="http://schemas.openxmlformats.org/spreadsheetml/2006/main">
  <c r="A56" i="267" l="1"/>
  <c r="I39" i="196"/>
  <c r="G39" i="196"/>
  <c r="G28" i="196"/>
  <c r="G12" i="196"/>
  <c r="G22" i="196" s="1"/>
  <c r="G9" i="196"/>
  <c r="F15" i="269" l="1"/>
  <c r="F16" i="269"/>
  <c r="F17" i="269"/>
  <c r="F18" i="269"/>
  <c r="F19" i="269"/>
  <c r="F20" i="269"/>
  <c r="F21" i="269"/>
  <c r="F22" i="269"/>
  <c r="F23" i="269"/>
  <c r="F24" i="269"/>
  <c r="F25" i="269"/>
  <c r="F26" i="269"/>
  <c r="F27" i="269"/>
  <c r="F28" i="269"/>
  <c r="F29" i="269"/>
  <c r="F30" i="269"/>
  <c r="F31" i="269"/>
  <c r="F32" i="269"/>
  <c r="F33" i="269"/>
  <c r="F34" i="269"/>
  <c r="F35" i="269"/>
  <c r="F36" i="269"/>
  <c r="F37" i="269"/>
  <c r="F38" i="269"/>
  <c r="F39" i="269"/>
  <c r="F40" i="269"/>
  <c r="F41" i="269"/>
  <c r="F42" i="269"/>
  <c r="F43" i="269"/>
  <c r="F44" i="269"/>
  <c r="F45" i="269"/>
  <c r="F46" i="269"/>
  <c r="F47" i="269"/>
  <c r="F48" i="269"/>
  <c r="F49" i="269"/>
  <c r="F50" i="269"/>
  <c r="F51" i="269"/>
  <c r="F52" i="269"/>
  <c r="F53" i="269"/>
  <c r="F54" i="269"/>
  <c r="F55" i="269"/>
  <c r="F56" i="269"/>
  <c r="F57" i="269"/>
  <c r="F58" i="269"/>
  <c r="F59" i="269"/>
  <c r="F60" i="269"/>
  <c r="F61" i="269"/>
  <c r="F62" i="269"/>
  <c r="F63" i="269"/>
  <c r="F64" i="269"/>
  <c r="F65" i="269"/>
  <c r="F66" i="269"/>
  <c r="F67" i="269"/>
  <c r="F68" i="269"/>
  <c r="F69" i="269"/>
  <c r="F70" i="269"/>
  <c r="F71" i="269"/>
  <c r="F72" i="269"/>
  <c r="F73" i="269"/>
  <c r="F74" i="269"/>
  <c r="F75" i="269"/>
  <c r="F76" i="269"/>
  <c r="F77" i="269"/>
  <c r="F78" i="269"/>
  <c r="F79" i="269"/>
  <c r="F80" i="269"/>
  <c r="F81" i="269"/>
  <c r="F82" i="269"/>
  <c r="F83" i="269"/>
  <c r="F84" i="269"/>
  <c r="F85" i="269"/>
  <c r="F86" i="269"/>
  <c r="F87" i="269"/>
  <c r="F88" i="269"/>
  <c r="F89" i="269"/>
  <c r="F90" i="269"/>
  <c r="F91" i="269"/>
  <c r="F92" i="269"/>
  <c r="F93" i="269"/>
  <c r="F94" i="269"/>
  <c r="F95" i="269"/>
  <c r="F96" i="269"/>
  <c r="F97" i="269"/>
  <c r="F98" i="269"/>
  <c r="F99" i="269"/>
  <c r="F100" i="269"/>
  <c r="F101" i="269"/>
  <c r="F102" i="269"/>
  <c r="F103" i="269"/>
  <c r="F104" i="269"/>
  <c r="F105" i="269"/>
  <c r="F106" i="269"/>
  <c r="F107" i="269"/>
  <c r="F108" i="269"/>
  <c r="F109" i="269"/>
  <c r="F110" i="269"/>
  <c r="F111" i="269"/>
  <c r="F112" i="269"/>
  <c r="F113" i="269"/>
  <c r="F114" i="269"/>
  <c r="F115" i="269"/>
  <c r="F116" i="269"/>
  <c r="F117" i="269"/>
  <c r="F118" i="269"/>
  <c r="F119" i="269"/>
  <c r="F120" i="269"/>
  <c r="F121" i="269"/>
  <c r="F122" i="269"/>
  <c r="F123" i="269"/>
  <c r="F124" i="269"/>
  <c r="F125" i="269"/>
  <c r="F126" i="269"/>
  <c r="F127" i="269"/>
  <c r="F128" i="269"/>
  <c r="F129" i="269"/>
  <c r="F130" i="269"/>
  <c r="F131" i="269"/>
  <c r="F132" i="269"/>
  <c r="F133" i="269"/>
  <c r="F134" i="269"/>
  <c r="F135" i="269"/>
  <c r="F136" i="269"/>
  <c r="F137" i="269"/>
  <c r="F138" i="269"/>
  <c r="F139" i="269"/>
  <c r="F140" i="269"/>
  <c r="F141" i="269"/>
  <c r="F142" i="269"/>
  <c r="F143" i="269"/>
  <c r="F144" i="269"/>
  <c r="F145" i="269"/>
  <c r="F146" i="269"/>
  <c r="F147" i="269"/>
  <c r="F148" i="269"/>
  <c r="F149" i="269"/>
  <c r="F150" i="269"/>
  <c r="F151" i="269"/>
  <c r="F152" i="269"/>
  <c r="F153" i="269"/>
  <c r="F154" i="269"/>
  <c r="F155" i="269"/>
  <c r="F156" i="269"/>
  <c r="F157" i="269"/>
  <c r="F158" i="269"/>
  <c r="F159" i="269"/>
  <c r="F160" i="269"/>
  <c r="F161" i="269"/>
  <c r="F162" i="269"/>
  <c r="F163" i="269"/>
  <c r="F164" i="269"/>
  <c r="F165" i="269"/>
  <c r="F166" i="269"/>
  <c r="F167" i="269"/>
  <c r="F168" i="269"/>
  <c r="F169" i="269"/>
  <c r="F170" i="269"/>
  <c r="F171" i="269"/>
  <c r="F172" i="269"/>
  <c r="F173" i="269"/>
  <c r="F174" i="269"/>
  <c r="F175" i="269"/>
  <c r="F176" i="269"/>
  <c r="F177" i="269"/>
  <c r="F178" i="269"/>
  <c r="F179" i="269"/>
  <c r="F180" i="269"/>
  <c r="F181" i="269"/>
  <c r="F182" i="269"/>
  <c r="F183" i="269"/>
  <c r="F184" i="269"/>
  <c r="F185" i="269"/>
  <c r="F186" i="269"/>
  <c r="F187" i="269"/>
  <c r="F188" i="269"/>
  <c r="F189" i="269"/>
  <c r="F190" i="269"/>
  <c r="F191" i="269"/>
  <c r="F192" i="269"/>
  <c r="F193" i="269"/>
  <c r="F194" i="269"/>
  <c r="F195" i="269"/>
  <c r="F196" i="269"/>
  <c r="F197" i="269"/>
  <c r="F198" i="269"/>
  <c r="F199" i="269"/>
  <c r="F200" i="269"/>
  <c r="F201" i="269"/>
  <c r="F202" i="269"/>
  <c r="F203" i="269"/>
  <c r="F204" i="269"/>
  <c r="F205" i="269"/>
  <c r="F206" i="269"/>
  <c r="F207" i="269"/>
  <c r="F208" i="269"/>
  <c r="F209" i="269"/>
  <c r="F210" i="269"/>
  <c r="F211" i="269"/>
  <c r="F212" i="269"/>
  <c r="F213" i="269"/>
  <c r="F214" i="269"/>
  <c r="F215" i="269"/>
  <c r="F216" i="269"/>
  <c r="F217" i="269"/>
  <c r="F218" i="269"/>
  <c r="F219" i="269"/>
  <c r="F220" i="269"/>
  <c r="F221" i="269"/>
  <c r="F222" i="269"/>
  <c r="F223" i="269"/>
  <c r="F224" i="269"/>
  <c r="F225" i="269"/>
  <c r="F226" i="269"/>
  <c r="F227" i="269"/>
  <c r="F228" i="269"/>
  <c r="F229" i="269"/>
  <c r="F230" i="269"/>
  <c r="F231" i="269"/>
  <c r="F232" i="269"/>
  <c r="F233" i="269"/>
  <c r="F234" i="269"/>
  <c r="F235" i="269"/>
  <c r="F236" i="269"/>
  <c r="F237" i="269"/>
  <c r="F238" i="269"/>
  <c r="F239" i="269"/>
  <c r="F240" i="269"/>
  <c r="F241" i="269"/>
  <c r="F242" i="269"/>
  <c r="F243" i="269"/>
  <c r="F244" i="269"/>
  <c r="F245" i="269"/>
  <c r="F246" i="269"/>
  <c r="F247" i="269"/>
  <c r="F248" i="269"/>
  <c r="F249" i="269"/>
  <c r="F250" i="269"/>
  <c r="F251" i="269"/>
  <c r="F252" i="269"/>
  <c r="F253" i="269"/>
  <c r="F254" i="269"/>
  <c r="F255" i="269"/>
  <c r="F256" i="269"/>
  <c r="F257" i="269"/>
  <c r="F258" i="269"/>
  <c r="F259" i="269"/>
  <c r="F260" i="269"/>
  <c r="F261" i="269"/>
  <c r="F262" i="269"/>
  <c r="F263" i="269"/>
  <c r="F264" i="269"/>
  <c r="F265" i="269"/>
  <c r="F266" i="269"/>
  <c r="F267" i="269"/>
  <c r="F268" i="269"/>
  <c r="F269" i="269"/>
  <c r="F270" i="269"/>
  <c r="F271" i="269"/>
  <c r="F272" i="269"/>
  <c r="F273" i="269"/>
  <c r="F274" i="269"/>
  <c r="F275" i="269"/>
  <c r="F276" i="269"/>
  <c r="F277" i="269"/>
  <c r="F278" i="269"/>
  <c r="F279" i="269"/>
  <c r="F280" i="269"/>
  <c r="F281" i="269"/>
  <c r="F282" i="269"/>
  <c r="F283" i="269"/>
  <c r="F284" i="269"/>
  <c r="F285" i="269"/>
  <c r="F286" i="269"/>
  <c r="F287" i="269"/>
  <c r="F288" i="269"/>
  <c r="F289" i="269"/>
  <c r="F290" i="269"/>
  <c r="F291" i="269"/>
  <c r="F292" i="269"/>
  <c r="F293" i="269"/>
  <c r="F294" i="269"/>
  <c r="F295" i="269"/>
  <c r="F296" i="269"/>
  <c r="F297" i="269"/>
  <c r="F298" i="269"/>
  <c r="F299" i="269"/>
  <c r="F300" i="269"/>
  <c r="F301" i="269"/>
  <c r="F302" i="269"/>
  <c r="F303" i="269"/>
  <c r="F304" i="269"/>
  <c r="F305" i="269"/>
  <c r="F306" i="269"/>
  <c r="F307" i="269"/>
  <c r="F308" i="269"/>
  <c r="F309" i="269"/>
  <c r="F310" i="269"/>
  <c r="F311" i="269"/>
  <c r="F312" i="269"/>
  <c r="A14" i="269" l="1"/>
  <c r="F14" i="269" s="1"/>
  <c r="A15" i="269"/>
  <c r="A16" i="269"/>
  <c r="A17" i="269"/>
  <c r="A18" i="269"/>
  <c r="A19" i="269"/>
  <c r="A20" i="269"/>
  <c r="A21" i="269"/>
  <c r="A22" i="269"/>
  <c r="A23" i="269"/>
  <c r="A24" i="269"/>
  <c r="A25" i="269"/>
  <c r="A26" i="269"/>
  <c r="A27" i="269"/>
  <c r="A28" i="269"/>
  <c r="A29" i="269"/>
  <c r="A30" i="269"/>
  <c r="A31" i="269"/>
  <c r="A32" i="269"/>
  <c r="A33" i="269"/>
  <c r="A34" i="269"/>
  <c r="A35" i="269"/>
  <c r="A36" i="269"/>
  <c r="A37" i="269"/>
  <c r="A38" i="269"/>
  <c r="A39" i="269"/>
  <c r="A40" i="269"/>
  <c r="A41" i="269"/>
  <c r="A42" i="269"/>
  <c r="A43" i="269"/>
  <c r="A44" i="269"/>
  <c r="A45" i="269"/>
  <c r="A46" i="269"/>
  <c r="A47" i="269"/>
  <c r="A48" i="269"/>
  <c r="A49" i="269"/>
  <c r="A50" i="269"/>
  <c r="A51" i="269"/>
  <c r="A52" i="269"/>
  <c r="A53" i="269"/>
  <c r="A54" i="269"/>
  <c r="A55" i="269"/>
  <c r="A56" i="269"/>
  <c r="A57" i="269"/>
  <c r="A58" i="269"/>
  <c r="A59" i="269"/>
  <c r="A60" i="269"/>
  <c r="A61" i="269"/>
  <c r="A62" i="269"/>
  <c r="A63" i="269"/>
  <c r="A64" i="269"/>
  <c r="A65" i="269"/>
  <c r="A66" i="269"/>
  <c r="A67" i="269"/>
  <c r="A68" i="269"/>
  <c r="A69" i="269"/>
  <c r="A70" i="269"/>
  <c r="A71" i="269"/>
  <c r="A72" i="269"/>
  <c r="A73" i="269"/>
  <c r="A74" i="269"/>
  <c r="A75" i="269"/>
  <c r="A76" i="269"/>
  <c r="A77" i="269"/>
  <c r="A78" i="269"/>
  <c r="A79" i="269"/>
  <c r="A80" i="269"/>
  <c r="A81" i="269"/>
  <c r="A82" i="269"/>
  <c r="A83" i="269"/>
  <c r="A84" i="269"/>
  <c r="A85" i="269"/>
  <c r="A86" i="269"/>
  <c r="A87" i="269"/>
  <c r="A88" i="269"/>
  <c r="A89" i="269"/>
  <c r="A90" i="269"/>
  <c r="A91" i="269"/>
  <c r="A92" i="269"/>
  <c r="A93" i="269"/>
  <c r="A94" i="269"/>
  <c r="A95" i="269"/>
  <c r="A96" i="269"/>
  <c r="A97" i="269"/>
  <c r="A98" i="269"/>
  <c r="A99" i="269"/>
  <c r="A100" i="269"/>
  <c r="A101" i="269"/>
  <c r="A102" i="269"/>
  <c r="A103" i="269"/>
  <c r="A104" i="269"/>
  <c r="A105" i="269"/>
  <c r="A106" i="269"/>
  <c r="A107" i="269"/>
  <c r="A108" i="269"/>
  <c r="A109" i="269"/>
  <c r="A110" i="269"/>
  <c r="A111" i="269"/>
  <c r="A112" i="269"/>
  <c r="A113" i="269"/>
  <c r="A114" i="269"/>
  <c r="A115" i="269"/>
  <c r="A116" i="269"/>
  <c r="A117" i="269"/>
  <c r="A118" i="269"/>
  <c r="A119" i="269"/>
  <c r="A120" i="269"/>
  <c r="A121" i="269"/>
  <c r="A122" i="269"/>
  <c r="A123" i="269"/>
  <c r="A124" i="269"/>
  <c r="A125" i="269"/>
  <c r="A126" i="269"/>
  <c r="A127" i="269"/>
  <c r="A128" i="269"/>
  <c r="A129" i="269"/>
  <c r="A130" i="269"/>
  <c r="A131" i="269"/>
  <c r="A132" i="269"/>
  <c r="A133" i="269"/>
  <c r="A134" i="269"/>
  <c r="A135" i="269"/>
  <c r="A136" i="269"/>
  <c r="A137" i="269"/>
  <c r="A138" i="269"/>
  <c r="A139" i="269"/>
  <c r="A140" i="269"/>
  <c r="A141" i="269"/>
  <c r="A142" i="269"/>
  <c r="A143" i="269"/>
  <c r="A144" i="269"/>
  <c r="A145" i="269"/>
  <c r="A146" i="269"/>
  <c r="A147" i="269"/>
  <c r="A148" i="269"/>
  <c r="A149" i="269"/>
  <c r="A150" i="269"/>
  <c r="A151" i="269"/>
  <c r="A152" i="269"/>
  <c r="A153" i="269"/>
  <c r="A154" i="269"/>
  <c r="A155" i="269"/>
  <c r="A156" i="269"/>
  <c r="A157" i="269"/>
  <c r="A158" i="269"/>
  <c r="A159" i="269"/>
  <c r="A160" i="269"/>
  <c r="A161" i="269"/>
  <c r="A162" i="269"/>
  <c r="A163" i="269"/>
  <c r="A164" i="269"/>
  <c r="A165" i="269"/>
  <c r="A166" i="269"/>
  <c r="A167" i="269"/>
  <c r="A168" i="269"/>
  <c r="A169" i="269"/>
  <c r="A170" i="269"/>
  <c r="A171" i="269"/>
  <c r="A172" i="269"/>
  <c r="A173" i="269"/>
  <c r="A174" i="269"/>
  <c r="A175" i="269"/>
  <c r="A176" i="269"/>
  <c r="A177" i="269"/>
  <c r="A178" i="269"/>
  <c r="A179" i="269"/>
  <c r="A180" i="269"/>
  <c r="A181" i="269"/>
  <c r="A182" i="269"/>
  <c r="A183" i="269"/>
  <c r="A184" i="269"/>
  <c r="A185" i="269"/>
  <c r="A186" i="269"/>
  <c r="A187" i="269"/>
  <c r="A188" i="269"/>
  <c r="A189" i="269"/>
  <c r="A190" i="269"/>
  <c r="A191" i="269"/>
  <c r="A192" i="269"/>
  <c r="A193" i="269"/>
  <c r="A194" i="269"/>
  <c r="A195" i="269"/>
  <c r="A196" i="269"/>
  <c r="A197" i="269"/>
  <c r="A198" i="269"/>
  <c r="A199" i="269"/>
  <c r="A200" i="269"/>
  <c r="A201" i="269"/>
  <c r="A202" i="269"/>
  <c r="A203" i="269"/>
  <c r="A204" i="269"/>
  <c r="A205" i="269"/>
  <c r="A206" i="269"/>
  <c r="A207" i="269"/>
  <c r="A208" i="269"/>
  <c r="A209" i="269"/>
  <c r="A210" i="269"/>
  <c r="A211" i="269"/>
  <c r="A212" i="269"/>
  <c r="A213" i="269"/>
  <c r="A214" i="269"/>
  <c r="A215" i="269"/>
  <c r="A216" i="269"/>
  <c r="A217" i="269"/>
  <c r="A218" i="269"/>
  <c r="A219" i="269"/>
  <c r="A220" i="269"/>
  <c r="A221" i="269"/>
  <c r="A222" i="269"/>
  <c r="A223" i="269"/>
  <c r="A224" i="269"/>
  <c r="A225" i="269"/>
  <c r="A226" i="269"/>
  <c r="A227" i="269"/>
  <c r="A228" i="269"/>
  <c r="A229" i="269"/>
  <c r="A230" i="269"/>
  <c r="A231" i="269"/>
  <c r="A232" i="269"/>
  <c r="A233" i="269"/>
  <c r="A234" i="269"/>
  <c r="A235" i="269"/>
  <c r="A236" i="269"/>
  <c r="A237" i="269"/>
  <c r="A238" i="269"/>
  <c r="A239" i="269"/>
  <c r="A240" i="269"/>
  <c r="A241" i="269"/>
  <c r="A242" i="269"/>
  <c r="A243" i="269"/>
  <c r="A244" i="269"/>
  <c r="A245" i="269"/>
  <c r="A246" i="269"/>
  <c r="A247" i="269"/>
  <c r="A248" i="269"/>
  <c r="A249" i="269"/>
  <c r="A250" i="269"/>
  <c r="A251" i="269"/>
  <c r="A252" i="269"/>
  <c r="A253" i="269"/>
  <c r="A254" i="269"/>
  <c r="A255" i="269"/>
  <c r="A256" i="269"/>
  <c r="A257" i="269"/>
  <c r="A258" i="269"/>
  <c r="A259" i="269"/>
  <c r="A260" i="269"/>
  <c r="A261" i="269"/>
  <c r="A262" i="269"/>
  <c r="A263" i="269"/>
  <c r="A264" i="269"/>
  <c r="A265" i="269"/>
  <c r="A266" i="269"/>
  <c r="A267" i="269"/>
  <c r="A268" i="269"/>
  <c r="A269" i="269"/>
  <c r="A270" i="269"/>
  <c r="A271" i="269"/>
  <c r="A272" i="269"/>
  <c r="A273" i="269"/>
  <c r="A274" i="269"/>
  <c r="A275" i="269"/>
  <c r="A276" i="269"/>
  <c r="A277" i="269"/>
  <c r="A278" i="269"/>
  <c r="A279" i="269"/>
  <c r="A280" i="269"/>
  <c r="A281" i="269"/>
  <c r="A282" i="269"/>
  <c r="A283" i="269"/>
  <c r="A284" i="269"/>
  <c r="A285" i="269"/>
  <c r="A286" i="269"/>
  <c r="A287" i="269"/>
  <c r="A288" i="269"/>
  <c r="A289" i="269"/>
  <c r="A290" i="269"/>
  <c r="A291" i="269"/>
  <c r="A292" i="269"/>
  <c r="A293" i="269"/>
  <c r="A294" i="269"/>
  <c r="A295" i="269"/>
  <c r="A296" i="269"/>
  <c r="A297" i="269"/>
  <c r="A298" i="269"/>
  <c r="A299" i="269"/>
  <c r="A300" i="269"/>
  <c r="A301" i="269"/>
  <c r="A302" i="269"/>
  <c r="A303" i="269"/>
  <c r="A304" i="269"/>
  <c r="A305" i="269"/>
  <c r="A306" i="269"/>
  <c r="A307" i="269"/>
  <c r="A308" i="269"/>
  <c r="A309" i="269"/>
  <c r="A310" i="269"/>
  <c r="A311" i="269"/>
  <c r="A312" i="269"/>
  <c r="A13" i="269"/>
  <c r="G1" i="269" l="1"/>
  <c r="F13" i="269"/>
  <c r="F6" i="269" l="1"/>
  <c r="I14" i="196" l="1"/>
  <c r="I12" i="196" s="1"/>
  <c r="I22" i="196" s="1"/>
  <c r="F1" i="269" l="1"/>
  <c r="A68" i="133" l="1"/>
  <c r="F3" i="269" s="1"/>
  <c r="A57" i="267" l="1"/>
  <c r="I31" i="196" l="1"/>
  <c r="I47" i="196" s="1"/>
  <c r="A4" i="236" l="1"/>
  <c r="A69" i="133"/>
  <c r="F4" i="269" l="1"/>
  <c r="G31" i="196"/>
  <c r="G47" i="196" s="1"/>
  <c r="O1" i="267" l="1"/>
  <c r="I1" i="196" l="1"/>
  <c r="H1" i="13"/>
  <c r="P60" i="133"/>
  <c r="Q43" i="133"/>
  <c r="H43" i="133"/>
  <c r="R31" i="133"/>
  <c r="R30" i="133"/>
  <c r="P17" i="133" l="1"/>
  <c r="F2" i="269" l="1"/>
  <c r="A8" i="269" s="1"/>
  <c r="A68" i="267"/>
  <c r="A66" i="196"/>
  <c r="A69" i="267"/>
  <c r="A67" i="196"/>
  <c r="G51" i="267"/>
  <c r="O2" i="267"/>
  <c r="H2" i="13"/>
  <c r="I2" i="196"/>
  <c r="A73" i="13"/>
  <c r="A72" i="13"/>
  <c r="I50" i="196" l="1"/>
  <c r="A50" i="196" s="1"/>
  <c r="A52" i="196" s="1"/>
</calcChain>
</file>

<file path=xl/comments1.xml><?xml version="1.0" encoding="utf-8"?>
<comments xmlns="http://schemas.openxmlformats.org/spreadsheetml/2006/main">
  <authors>
    <author>We</author>
  </authors>
  <commentList>
    <comment ref="P17" authorId="0" shapeId="0">
      <text>
        <r>
          <rPr>
            <sz val="9"/>
            <color indexed="81"/>
            <rFont val="Arial"/>
            <family val="2"/>
          </rPr>
          <t>Das voreingestellte
(aktuelle) Datum kann
überschrieben werden.</t>
        </r>
      </text>
    </comment>
  </commentList>
</comments>
</file>

<file path=xl/sharedStrings.xml><?xml version="1.0" encoding="utf-8"?>
<sst xmlns="http://schemas.openxmlformats.org/spreadsheetml/2006/main" count="178" uniqueCount="140">
  <si>
    <t>3. Ergebnisbilanz</t>
  </si>
  <si>
    <t>Berichtsraster für Sachberichte</t>
  </si>
  <si>
    <t>1. Kurze Darstellung</t>
  </si>
  <si>
    <t></t>
  </si>
  <si>
    <t>2. Erläuterungen</t>
  </si>
  <si>
    <t>1.</t>
  </si>
  <si>
    <t>2.</t>
  </si>
  <si>
    <t>4.</t>
  </si>
  <si>
    <t>Ich bestätige, dass</t>
  </si>
  <si>
    <t>Zuwendungsempfänger/Anschrift</t>
  </si>
  <si>
    <t>Ort, Datum</t>
  </si>
  <si>
    <t>Siehe Fußnote 1 Seite 1 des Verwendungsnachweises.</t>
  </si>
  <si>
    <t>1.2</t>
  </si>
  <si>
    <t>2.1</t>
  </si>
  <si>
    <t>2.3</t>
  </si>
  <si>
    <t>Private Mittel</t>
  </si>
  <si>
    <t>Gesamtsumme der Finanzierung</t>
  </si>
  <si>
    <t>Betrag in €</t>
  </si>
  <si>
    <t>Weitere Ausführungen bitte als Anlage beifügen!</t>
  </si>
  <si>
    <t>3.</t>
  </si>
  <si>
    <t>Öffentliche Mittel</t>
  </si>
  <si>
    <t>die Angaben in diesem Verwendungsnachweis richtig und vollständig sind.</t>
  </si>
  <si>
    <t>die Angaben mit den Büchern und Belegen übereinstimmen.</t>
  </si>
  <si>
    <t>keine Einschränkungen hinsichtlich der steuerlichen Unbedenklichkeit bestehen.</t>
  </si>
  <si>
    <r>
      <t>Landesmittel</t>
    </r>
    <r>
      <rPr>
        <sz val="9"/>
        <rFont val="Arial"/>
        <family val="2"/>
      </rPr>
      <t xml:space="preserve"> (bewilligte und ausgezahlte Zuwendung)</t>
    </r>
  </si>
  <si>
    <t>Gesamtsumme der zuwendungsfähigen Ausgaben</t>
  </si>
  <si>
    <t>3.1</t>
  </si>
  <si>
    <t>Bescheid vom</t>
  </si>
  <si>
    <t>Datum</t>
  </si>
  <si>
    <t>Änderungsdokumentation</t>
  </si>
  <si>
    <t>Version</t>
  </si>
  <si>
    <t>Beschreibung der Änderung</t>
  </si>
  <si>
    <t>V 1.0</t>
  </si>
  <si>
    <t>Ersterstellung</t>
  </si>
  <si>
    <t>Ausgaben</t>
  </si>
  <si>
    <t>Geben Sie eine aussagefähige Darstellung des durchgeführten Projektverlaufes und des Erfolges im Einzelnen.</t>
  </si>
  <si>
    <t xml:space="preserve">Abweichungen der Einnahmen und Ausgaben gegenüber dem Ausgaben- und Finanzierungsplan sind zu </t>
  </si>
  <si>
    <t>erläutern. Berichte externer Dritter sind beizufügen.</t>
  </si>
  <si>
    <t>Erstellen Sie Ihren Sachbericht im unten zur Verfügung gestellten Textfeld oder schreiben Sie den Sachbericht</t>
  </si>
  <si>
    <t>z. B. mit WORD und fügen diesen unter Angabe des Aktenzeichens dem Verwendungsnachweis bei.</t>
  </si>
  <si>
    <t>Der Sachbericht ist als Anlage diesem Verwendungsnachweis beigefügt.</t>
  </si>
  <si>
    <t>des Hintergrundes und der Zielsetzung des Projektes</t>
  </si>
  <si>
    <t>der Rahmenbedingungen des Projektes</t>
  </si>
  <si>
    <t>der Maßnahmeplanung und des Projektablaufes</t>
  </si>
  <si>
    <t>der ggf. vorhandenen Besonderheiten des Projektes/der Zielgruppe</t>
  </si>
  <si>
    <t>Ø</t>
  </si>
  <si>
    <t>zu etwaigen Abweichungen zum genehmigten Ausgaben- und Finanzierungsplan</t>
  </si>
  <si>
    <t>in €</t>
  </si>
  <si>
    <t>Bisher erhaltene Fördermittel aus
o. g. Zuwendungsbescheid/letztem Änderungsbescheid:</t>
  </si>
  <si>
    <t>Bisher zurückgezahlte Fördermittel aus 
o. g. Zuwendungsbescheid/letztem Änderungsbescheid:</t>
  </si>
  <si>
    <t>Es verbleiben ausgezahlte Mittel insgesamt in Höhe von:</t>
  </si>
  <si>
    <t>2. Sachbericht</t>
  </si>
  <si>
    <t>ich zum Vorsteuerabzug allgemein oder für das hier durchgeführte Projekt</t>
  </si>
  <si>
    <t>und das bei der Abrechnung im Verwendungsnachweis berücksichtigt habe.</t>
  </si>
  <si>
    <t>rechtsverbindliche Unterschrift(en) des Zuwendungsempfängers</t>
  </si>
  <si>
    <t>Bitte den Namen zusätzlich in Druckbuchstaben angeben!</t>
  </si>
  <si>
    <t>Zuwendungsfähige Gesamtausgaben (in €)¹</t>
  </si>
  <si>
    <t>1.1</t>
  </si>
  <si>
    <t>Finanzierung des Projektes bezogen auf die zuwendungsfähigen Gesamtausgaben (in €)¹</t>
  </si>
  <si>
    <t>F-TIER</t>
  </si>
  <si>
    <t>Förderung von nicht investiven Maßnahmen des Tierschutzes in Thüringen</t>
  </si>
  <si>
    <t>2.2</t>
  </si>
  <si>
    <t>Kommunale Mittel (von Gemeinde, Stadt, Landkreis)</t>
  </si>
  <si>
    <t>Eigenmittel</t>
  </si>
  <si>
    <t>Einnahmen aus dem Projekt</t>
  </si>
  <si>
    <t>Mittel von Stiftungen und Spenden für das Projekt</t>
  </si>
  <si>
    <t>Sonstige Finanzierungsmittel</t>
  </si>
  <si>
    <t>5.</t>
  </si>
  <si>
    <t xml:space="preserve">mir bekannt ist, dass ich mich wegen unrichtigen, unvollständigen oder unterlassenen Angaben über 
subventionserhebliche Tatsachen gemäß § 264 des Strafgesetzbuches wegen Subventionsbetruges
strafbar machen kann. </t>
  </si>
  <si>
    <t xml:space="preserve">mir ferner bekannt ist, dass ich verpflichtet bin, der Bewilligungsbehörde mitzuteilen, sobald sich Umstände 
ändern, die subventionserhebliche Tatsachen betreffen. </t>
  </si>
  <si>
    <t>mir der Gesetzestext des § 264 StGB sowie der §§ 3 - 5 des Subventionsgesetzes (SubvG) mit den 
Antragsunterlagen übergeben wurde und ich den Inhalt zur Kenntnis genommen habe.</t>
  </si>
  <si>
    <t>Bei Angaben, die auf diese Fußnote verweisen, handelt es sich um subventionserhebliche Tatsachen im Sinne des Thüringer Subventionsgesetzes in Verbindung</t>
  </si>
  <si>
    <t>mit dem Subventionsgesetz und des § 264 Absatz 9 des Strafgesetzbuches. Subventionserheblich sind Tatsachen, von denen die Bewilligung, Gewährung,</t>
  </si>
  <si>
    <t xml:space="preserve">Rückforderung, Weitergewährung oder das Belassen einer Subvention oder eines Subventionsvorteils gesetzlich oder nach Subventionsvertrag abhängig ist. </t>
  </si>
  <si>
    <t>die Ausgaben notwendig waren.</t>
  </si>
  <si>
    <t>die Zuwendung zweckentsprechend, wirtschaftlich und sparsam verwendet wurde.</t>
  </si>
  <si>
    <t>Verwendungsnachweis (ohne Beleglisten nach ANBest-Gk)</t>
  </si>
  <si>
    <t>4. Bestätigungen und Erklärung im Sinne ANBest-Gk¹</t>
  </si>
  <si>
    <t>3. Zahlenmäßiger Nachweis der Ausgaben und Finanzierung</t>
  </si>
  <si>
    <t>Weimarische Straße 45/46</t>
  </si>
  <si>
    <t>99099 Erfurt</t>
  </si>
  <si>
    <t>V 1.1</t>
  </si>
  <si>
    <t>Adressänderung</t>
  </si>
  <si>
    <t>VWN</t>
  </si>
  <si>
    <t>Nicht investive Förderung des Tierschutzes (ohne Beleglisten)</t>
  </si>
  <si>
    <t>GFAW</t>
  </si>
  <si>
    <t>TLVwA</t>
  </si>
  <si>
    <t>V 2.0</t>
  </si>
  <si>
    <t>Übernahme des Formulars</t>
  </si>
  <si>
    <t>Thüringer Landesverwaltungsamt</t>
  </si>
  <si>
    <t>- Abteilungsgruppe Arbeits- und Wirtschaftsförderung</t>
  </si>
  <si>
    <t>Durch den o. g. Zuwendungsbescheid/letzten Änderungsbescheid
wurde zur Finanzierung des o. g. Projektes insgesamt bewilligt:</t>
  </si>
  <si>
    <t>den betroffenen Personen im Sinne des Art. 4 DSGVO (z. B. Mitarbeiter/in, Ansprechpartner/in, Teilnehmer/in 
im Projekt) die Kenntnisnahme der allgemeinen "Datenschutzerklärung Förderverfahren" des TLVwA bzw. auf 
den jeweiligen Empfänger orientierte "Datenschutzerklärung Förderverfahren" ermöglicht wurde.</t>
  </si>
  <si>
    <t>V 2.1</t>
  </si>
  <si>
    <t>Wie viele Populationen/Futterstellen werden von Ihnen betreut?</t>
  </si>
  <si>
    <t>Wie ist die Größe, Entwicklung (unter Berücksichtigung der Vorjahresprojekte) und insbesondere der</t>
  </si>
  <si>
    <t>Gesundheitszustand der Tiere in den Populationen? (Gesamteinschätzung)</t>
  </si>
  <si>
    <t>Wie verlief die Durchführung des Projektes?</t>
  </si>
  <si>
    <t>Welche Akteure wurden eingebunden? (z. B. Einsatz von Ehrenamtlichen, Zusammenarbeit mit Veterinärmedizinern/</t>
  </si>
  <si>
    <t>Veterinärämtern)</t>
  </si>
  <si>
    <t>die abgerechneten Ausgaben im Bewilligungszeitraum angefallen sind.</t>
  </si>
  <si>
    <t>lfd.
Nr.</t>
  </si>
  <si>
    <t>Anlage</t>
  </si>
  <si>
    <t>Chip-Registriernummer</t>
  </si>
  <si>
    <t>Angaben zum Gesundheitszustand des Tieres
(z. B. gesund, unterernährt, Prasitenbefall, Fraktur)</t>
  </si>
  <si>
    <t>Pauschalbetrag
in €</t>
  </si>
  <si>
    <t>Katze</t>
  </si>
  <si>
    <t>Kater</t>
  </si>
  <si>
    <r>
      <t xml:space="preserve">Geschlecht des Tieres
</t>
    </r>
    <r>
      <rPr>
        <i/>
        <sz val="8"/>
        <color rgb="FF0070C0"/>
        <rFont val="Arial"/>
        <family val="2"/>
      </rPr>
      <t>Bitte auswählen</t>
    </r>
  </si>
  <si>
    <t>Tasso e. V.</t>
  </si>
  <si>
    <t>FINDEFIX</t>
  </si>
  <si>
    <t>Andere</t>
  </si>
  <si>
    <r>
      <rPr>
        <b/>
        <i/>
        <sz val="8"/>
        <color indexed="30"/>
        <rFont val="Arial"/>
        <family val="2"/>
      </rPr>
      <t>Ausfüllhinweise:</t>
    </r>
    <r>
      <rPr>
        <i/>
        <sz val="8"/>
        <color indexed="30"/>
        <rFont val="Arial"/>
        <family val="2"/>
      </rPr>
      <t xml:space="preserve">
Bitte achten Sie auf Vollständigkeit Ihrer Angaben in jeder Zeile/Spalte. </t>
    </r>
  </si>
  <si>
    <r>
      <t xml:space="preserve">Registrierung bei Tierregister
</t>
    </r>
    <r>
      <rPr>
        <i/>
        <sz val="8"/>
        <color rgb="FF0070C0"/>
        <rFont val="Arial"/>
        <family val="2"/>
      </rPr>
      <t>Bitte auswählen</t>
    </r>
  </si>
  <si>
    <t>Eingehende Darstellung der erzielten Ergebnisse, des Erfolges und der Auswirkungen des Projektes</t>
  </si>
  <si>
    <t>Abrechnung mit</t>
  </si>
  <si>
    <t>diesem Nachweis</t>
  </si>
  <si>
    <t>Anlagen:</t>
  </si>
  <si>
    <t>Erweiterung Seite 2 Sachbericht, Anpassung Seite 3 Ausgaben- und Finanzierungsplan, 
Ergänzung Anlage sowie formale Anpassungen [AT-24000171]</t>
  </si>
  <si>
    <t>die im Rahmen der Kastration der Katzen/Kater vorgenommene Kennzeichnung mittels Mikrochip erfolgt ist 
und die Registrierung in einem Haustierregister vorgenommen wurde.</t>
  </si>
  <si>
    <t>Angaben zur Kastration und Kennzeichnung freilebender Katzen/Kater zur Feststellung des Pauschalbetrages</t>
  </si>
  <si>
    <t>Summe Pauschale für die Kastration und Kennzeichnung freilebender Katzen/Kater</t>
  </si>
  <si>
    <t>Pauschale für die Kastration und Kennzeichnung freilebender Katzen/Kater 
(Nr. 2a der Richtlinie)</t>
  </si>
  <si>
    <t>Ausgaben für die Anschaffung von Einrichtungsgegenständen und Hilfsmitteln 
(Nr. 2b der Richtlinie)</t>
  </si>
  <si>
    <t xml:space="preserve">Aktenzeichen </t>
  </si>
  <si>
    <t xml:space="preserve">Verwendungsnachweis vom </t>
  </si>
  <si>
    <t>Eingangsstempel</t>
  </si>
  <si>
    <t>1. Allgemeine Angaben¹</t>
  </si>
  <si>
    <t xml:space="preserve">Projektbezeichnung
</t>
  </si>
  <si>
    <t>Projektort</t>
  </si>
  <si>
    <t>Ansprechpartner/in</t>
  </si>
  <si>
    <t>Funktion Ansprechpartner/in</t>
  </si>
  <si>
    <t>E-Mail-Adresse</t>
  </si>
  <si>
    <t>Zuwendungsbescheid vom</t>
  </si>
  <si>
    <t>Bewilligungszeitraum vom</t>
  </si>
  <si>
    <t>Abrechnungszeitraum vom</t>
  </si>
  <si>
    <t>letzter Änderungsbescheid vom</t>
  </si>
  <si>
    <t>bis</t>
  </si>
  <si>
    <t>Tel.-Nr.</t>
  </si>
  <si>
    <t>Fax-Nr.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</si>
</sst>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-1]_-;\-* #,##0.00\ [$€-1]_-;_-* &quot;-&quot;??\ [$€-1]_-"/>
    <numFmt numFmtId="165" formatCode="dd/mm/yy;@"/>
    <numFmt numFmtId="166" formatCode="00000"/>
    <numFmt numFmtId="167" formatCode="#,##0.00;\-#,##0.00;"/>
    <numFmt numFmtId="168" formatCode="#,##0.00\ &quot;€&quot;"/>
  </numFmts>
  <fonts count="38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sz val="9"/>
      <name val="Wingdings"/>
      <charset val="2"/>
    </font>
    <font>
      <sz val="11"/>
      <name val="Arial"/>
      <family val="2"/>
    </font>
    <font>
      <vertAlign val="superscript"/>
      <sz val="7"/>
      <name val="Arial"/>
      <family val="2"/>
    </font>
    <font>
      <sz val="9"/>
      <color indexed="8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9"/>
      <color indexed="81"/>
      <name val="Arial"/>
      <family val="2"/>
    </font>
    <font>
      <sz val="9"/>
      <color theme="0"/>
      <name val="Arial"/>
      <family val="2"/>
    </font>
    <font>
      <i/>
      <sz val="8"/>
      <color rgb="FF0070C0"/>
      <name val="Arial"/>
      <family val="2"/>
    </font>
    <font>
      <b/>
      <sz val="9"/>
      <color rgb="FFFF0000"/>
      <name val="Arial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u/>
      <sz val="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i/>
      <sz val="8"/>
      <color indexed="30"/>
      <name val="Arial"/>
      <family val="2"/>
    </font>
    <font>
      <i/>
      <sz val="8"/>
      <color indexed="10"/>
      <name val="Arial"/>
      <family val="2"/>
    </font>
    <font>
      <sz val="12"/>
      <name val="Arial"/>
      <family val="2"/>
    </font>
    <font>
      <b/>
      <i/>
      <sz val="8"/>
      <color indexed="3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3" borderId="0" applyNumberFormat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4" borderId="1" applyNumberFormat="0" applyFont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0" fontId="2" fillId="0" borderId="0"/>
    <xf numFmtId="0" fontId="1" fillId="0" borderId="0"/>
    <xf numFmtId="0" fontId="2" fillId="0" borderId="0"/>
  </cellStyleXfs>
  <cellXfs count="394">
    <xf numFmtId="0" fontId="0" fillId="0" borderId="0" xfId="0"/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vertical="center"/>
      <protection hidden="1"/>
    </xf>
    <xf numFmtId="0" fontId="5" fillId="0" borderId="6" xfId="0" applyFont="1" applyFill="1" applyBorder="1" applyAlignment="1" applyProtection="1">
      <alignment vertical="center"/>
      <protection hidden="1"/>
    </xf>
    <xf numFmtId="0" fontId="15" fillId="0" borderId="0" xfId="0" applyFont="1" applyFill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4" fontId="5" fillId="0" borderId="0" xfId="0" applyNumberFormat="1" applyFont="1" applyFill="1" applyBorder="1" applyAlignment="1" applyProtection="1">
      <alignment horizontal="center" vertical="center"/>
      <protection hidden="1"/>
    </xf>
    <xf numFmtId="4" fontId="6" fillId="0" borderId="0" xfId="0" applyNumberFormat="1" applyFont="1" applyFill="1" applyBorder="1" applyAlignment="1" applyProtection="1">
      <alignment horizontal="center" vertical="center"/>
      <protection hidden="1"/>
    </xf>
    <xf numFmtId="4" fontId="6" fillId="0" borderId="0" xfId="0" applyNumberFormat="1" applyFont="1" applyFill="1" applyBorder="1" applyAlignment="1" applyProtection="1">
      <alignment horizontal="right" vertical="center" indent="2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vertical="top"/>
      <protection hidden="1"/>
    </xf>
    <xf numFmtId="0" fontId="10" fillId="0" borderId="0" xfId="0" applyFont="1" applyFill="1" applyBorder="1" applyAlignment="1" applyProtection="1">
      <alignment vertical="top" wrapText="1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6" fillId="0" borderId="0" xfId="0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1" fontId="5" fillId="0" borderId="0" xfId="0" applyNumberFormat="1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14" fontId="5" fillId="0" borderId="0" xfId="0" applyNumberFormat="1" applyFont="1" applyFill="1" applyBorder="1" applyAlignment="1" applyProtection="1">
      <alignment vertical="center"/>
      <protection hidden="1"/>
    </xf>
    <xf numFmtId="49" fontId="5" fillId="0" borderId="0" xfId="0" applyNumberFormat="1" applyFont="1" applyFill="1" applyBorder="1" applyAlignment="1" applyProtection="1">
      <alignment vertical="center" wrapText="1"/>
      <protection hidden="1"/>
    </xf>
    <xf numFmtId="49" fontId="5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17" fillId="0" borderId="0" xfId="0" applyFont="1" applyFill="1" applyBorder="1" applyAlignment="1" applyProtection="1">
      <alignment vertical="top" wrapText="1"/>
      <protection hidden="1"/>
    </xf>
    <xf numFmtId="0" fontId="17" fillId="0" borderId="0" xfId="0" applyFont="1" applyFill="1" applyBorder="1" applyAlignment="1" applyProtection="1">
      <alignment horizontal="left" vertical="center" wrapText="1" indent="2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5" fillId="0" borderId="0" xfId="0" applyNumberFormat="1" applyFont="1" applyFill="1" applyBorder="1" applyAlignment="1" applyProtection="1">
      <alignment horizontal="right" vertical="center"/>
      <protection hidden="1"/>
    </xf>
    <xf numFmtId="49" fontId="5" fillId="0" borderId="0" xfId="0" applyNumberFormat="1" applyFont="1" applyFill="1" applyBorder="1" applyAlignment="1" applyProtection="1">
      <alignment vertical="center"/>
      <protection hidden="1"/>
    </xf>
    <xf numFmtId="49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horizontal="right" vertical="center" indent="2"/>
      <protection hidden="1"/>
    </xf>
    <xf numFmtId="3" fontId="6" fillId="0" borderId="0" xfId="0" applyNumberFormat="1" applyFont="1" applyFill="1" applyBorder="1" applyAlignment="1" applyProtection="1">
      <alignment horizontal="right" vertical="center" indent="8"/>
      <protection hidden="1"/>
    </xf>
    <xf numFmtId="4" fontId="20" fillId="0" borderId="0" xfId="0" applyNumberFormat="1" applyFont="1" applyFill="1" applyBorder="1" applyAlignment="1" applyProtection="1">
      <alignment horizontal="left" vertical="center"/>
      <protection hidden="1"/>
    </xf>
    <xf numFmtId="4" fontId="20" fillId="0" borderId="0" xfId="0" applyNumberFormat="1" applyFont="1" applyFill="1" applyBorder="1" applyAlignment="1" applyProtection="1">
      <alignment horizontal="right" vertical="center" indent="2"/>
      <protection hidden="1"/>
    </xf>
    <xf numFmtId="49" fontId="5" fillId="0" borderId="6" xfId="0" applyNumberFormat="1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49" fontId="5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center" vertical="top"/>
      <protection hidden="1"/>
    </xf>
    <xf numFmtId="0" fontId="18" fillId="0" borderId="0" xfId="0" applyNumberFormat="1" applyFont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Fill="1" applyBorder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5" fillId="0" borderId="0" xfId="22" applyNumberFormat="1" applyAlignment="1" applyProtection="1">
      <alignment vertical="center"/>
      <protection hidden="1"/>
    </xf>
    <xf numFmtId="0" fontId="5" fillId="0" borderId="0" xfId="22" applyNumberFormat="1" applyAlignment="1" applyProtection="1">
      <alignment horizontal="center" vertical="center"/>
      <protection hidden="1"/>
    </xf>
    <xf numFmtId="0" fontId="5" fillId="0" borderId="0" xfId="22" applyNumberFormat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top"/>
    </xf>
    <xf numFmtId="49" fontId="6" fillId="14" borderId="5" xfId="0" applyNumberFormat="1" applyFont="1" applyFill="1" applyBorder="1" applyAlignment="1" applyProtection="1">
      <alignment horizontal="left" vertical="center" indent="1"/>
      <protection hidden="1"/>
    </xf>
    <xf numFmtId="49" fontId="6" fillId="14" borderId="10" xfId="0" applyNumberFormat="1" applyFont="1" applyFill="1" applyBorder="1" applyAlignment="1" applyProtection="1">
      <alignment vertical="center" wrapText="1"/>
      <protection hidden="1"/>
    </xf>
    <xf numFmtId="49" fontId="6" fillId="14" borderId="11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6" fillId="12" borderId="5" xfId="0" applyFont="1" applyFill="1" applyBorder="1" applyAlignment="1" applyProtection="1">
      <alignment horizontal="left" vertical="center" indent="1"/>
      <protection hidden="1"/>
    </xf>
    <xf numFmtId="0" fontId="6" fillId="12" borderId="10" xfId="0" applyFont="1" applyFill="1" applyBorder="1" applyAlignment="1" applyProtection="1">
      <alignment horizontal="left" vertical="center" indent="1"/>
      <protection hidden="1"/>
    </xf>
    <xf numFmtId="0" fontId="6" fillId="12" borderId="11" xfId="0" applyFont="1" applyFill="1" applyBorder="1" applyAlignment="1" applyProtection="1">
      <alignment horizontal="left" vertical="center" indent="1"/>
      <protection hidden="1"/>
    </xf>
    <xf numFmtId="0" fontId="5" fillId="0" borderId="13" xfId="0" applyFont="1" applyFill="1" applyBorder="1" applyAlignment="1" applyProtection="1">
      <alignment horizontal="left" vertical="center" indent="1"/>
      <protection hidden="1"/>
    </xf>
    <xf numFmtId="0" fontId="5" fillId="15" borderId="14" xfId="0" applyFont="1" applyFill="1" applyBorder="1" applyAlignment="1" applyProtection="1">
      <alignment vertical="center"/>
      <protection hidden="1"/>
    </xf>
    <xf numFmtId="0" fontId="5" fillId="15" borderId="9" xfId="0" applyFont="1" applyFill="1" applyBorder="1" applyAlignment="1" applyProtection="1">
      <alignment vertical="center"/>
      <protection hidden="1"/>
    </xf>
    <xf numFmtId="1" fontId="5" fillId="15" borderId="9" xfId="0" applyNumberFormat="1" applyFont="1" applyFill="1" applyBorder="1" applyAlignment="1" applyProtection="1">
      <alignment vertical="center"/>
      <protection hidden="1"/>
    </xf>
    <xf numFmtId="1" fontId="5" fillId="15" borderId="15" xfId="0" applyNumberFormat="1" applyFont="1" applyFill="1" applyBorder="1" applyAlignment="1" applyProtection="1">
      <alignment vertical="center"/>
      <protection hidden="1"/>
    </xf>
    <xf numFmtId="0" fontId="5" fillId="15" borderId="13" xfId="0" applyFont="1" applyFill="1" applyBorder="1" applyAlignment="1" applyProtection="1">
      <alignment horizontal="left" vertical="center" indent="1"/>
      <protection hidden="1"/>
    </xf>
    <xf numFmtId="0" fontId="5" fillId="15" borderId="0" xfId="0" applyFont="1" applyFill="1" applyBorder="1" applyAlignment="1" applyProtection="1">
      <alignment horizontal="left" vertical="top" wrapText="1" indent="1"/>
      <protection hidden="1"/>
    </xf>
    <xf numFmtId="0" fontId="5" fillId="15" borderId="4" xfId="0" applyFont="1" applyFill="1" applyBorder="1" applyAlignment="1" applyProtection="1">
      <alignment horizontal="left" vertical="top" wrapText="1" indent="1"/>
      <protection hidden="1"/>
    </xf>
    <xf numFmtId="0" fontId="5" fillId="15" borderId="2" xfId="0" applyFont="1" applyFill="1" applyBorder="1" applyAlignment="1" applyProtection="1">
      <alignment horizontal="left" vertical="center" indent="1"/>
      <protection hidden="1"/>
    </xf>
    <xf numFmtId="0" fontId="5" fillId="15" borderId="6" xfId="0" applyFont="1" applyFill="1" applyBorder="1" applyAlignment="1" applyProtection="1">
      <alignment horizontal="left" vertical="center" indent="1"/>
      <protection hidden="1"/>
    </xf>
    <xf numFmtId="0" fontId="5" fillId="15" borderId="16" xfId="0" applyFont="1" applyFill="1" applyBorder="1" applyAlignment="1" applyProtection="1">
      <alignment horizontal="left" vertical="center" indent="1"/>
      <protection hidden="1"/>
    </xf>
    <xf numFmtId="0" fontId="5" fillId="15" borderId="14" xfId="0" applyFont="1" applyFill="1" applyBorder="1" applyAlignment="1" applyProtection="1">
      <alignment horizontal="left" vertical="center" indent="1"/>
      <protection hidden="1"/>
    </xf>
    <xf numFmtId="0" fontId="5" fillId="15" borderId="0" xfId="0" applyFont="1" applyFill="1" applyBorder="1" applyAlignment="1" applyProtection="1">
      <alignment vertical="center"/>
      <protection hidden="1"/>
    </xf>
    <xf numFmtId="0" fontId="5" fillId="15" borderId="15" xfId="0" applyFont="1" applyFill="1" applyBorder="1" applyAlignment="1" applyProtection="1">
      <alignment vertical="center"/>
      <protection hidden="1"/>
    </xf>
    <xf numFmtId="0" fontId="5" fillId="15" borderId="4" xfId="0" applyFont="1" applyFill="1" applyBorder="1" applyAlignment="1" applyProtection="1">
      <alignment vertical="center"/>
      <protection hidden="1"/>
    </xf>
    <xf numFmtId="0" fontId="5" fillId="15" borderId="6" xfId="0" applyFont="1" applyFill="1" applyBorder="1" applyAlignment="1" applyProtection="1">
      <alignment vertical="center"/>
      <protection hidden="1"/>
    </xf>
    <xf numFmtId="0" fontId="5" fillId="15" borderId="16" xfId="0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11" fillId="0" borderId="13" xfId="0" applyFont="1" applyFill="1" applyBorder="1" applyAlignment="1" applyProtection="1">
      <alignment horizontal="left" vertical="center" indent="1"/>
      <protection hidden="1"/>
    </xf>
    <xf numFmtId="0" fontId="3" fillId="0" borderId="4" xfId="0" applyFont="1" applyFill="1" applyBorder="1" applyAlignment="1" applyProtection="1">
      <alignment vertical="center"/>
      <protection hidden="1"/>
    </xf>
    <xf numFmtId="0" fontId="5" fillId="0" borderId="13" xfId="0" applyFont="1" applyFill="1" applyBorder="1" applyAlignment="1" applyProtection="1">
      <alignment vertical="center"/>
      <protection hidden="1"/>
    </xf>
    <xf numFmtId="0" fontId="5" fillId="0" borderId="2" xfId="0" applyFont="1" applyFill="1" applyBorder="1" applyAlignment="1" applyProtection="1">
      <alignment vertical="center"/>
      <protection hidden="1"/>
    </xf>
    <xf numFmtId="14" fontId="5" fillId="0" borderId="6" xfId="0" applyNumberFormat="1" applyFont="1" applyFill="1" applyBorder="1" applyAlignment="1" applyProtection="1">
      <alignment vertical="center"/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49" fontId="5" fillId="0" borderId="16" xfId="0" applyNumberFormat="1" applyFont="1" applyFill="1" applyBorder="1" applyAlignment="1" applyProtection="1">
      <alignment vertical="center" wrapText="1"/>
      <protection hidden="1"/>
    </xf>
    <xf numFmtId="0" fontId="5" fillId="16" borderId="10" xfId="27" applyFont="1" applyFill="1" applyBorder="1" applyAlignment="1" applyProtection="1">
      <alignment horizontal="left" vertical="center"/>
      <protection hidden="1"/>
    </xf>
    <xf numFmtId="0" fontId="5" fillId="16" borderId="5" xfId="27" applyFont="1" applyFill="1" applyBorder="1" applyAlignment="1" applyProtection="1">
      <alignment horizontal="left" vertical="center" indent="3"/>
      <protection hidden="1"/>
    </xf>
    <xf numFmtId="0" fontId="5" fillId="16" borderId="11" xfId="27" applyFont="1" applyFill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</xf>
    <xf numFmtId="0" fontId="10" fillId="0" borderId="9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4" fontId="27" fillId="0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4" fontId="20" fillId="14" borderId="10" xfId="0" applyNumberFormat="1" applyFont="1" applyFill="1" applyBorder="1" applyAlignment="1" applyProtection="1">
      <alignment horizontal="left" vertical="center" indent="1"/>
      <protection hidden="1"/>
    </xf>
    <xf numFmtId="4" fontId="6" fillId="14" borderId="11" xfId="0" applyNumberFormat="1" applyFont="1" applyFill="1" applyBorder="1" applyAlignment="1" applyProtection="1">
      <alignment horizontal="right" vertical="center" indent="2"/>
      <protection hidden="1"/>
    </xf>
    <xf numFmtId="0" fontId="5" fillId="0" borderId="5" xfId="27" applyFont="1" applyFill="1" applyBorder="1" applyAlignment="1" applyProtection="1">
      <alignment horizontal="left" vertical="center" indent="1"/>
      <protection hidden="1"/>
    </xf>
    <xf numFmtId="0" fontId="3" fillId="0" borderId="10" xfId="27" applyFont="1" applyFill="1" applyBorder="1" applyAlignment="1" applyProtection="1">
      <alignment horizontal="left" vertical="center" indent="2"/>
      <protection hidden="1"/>
    </xf>
    <xf numFmtId="0" fontId="3" fillId="0" borderId="11" xfId="27" applyFont="1" applyFill="1" applyBorder="1" applyAlignment="1" applyProtection="1">
      <alignment horizontal="left" vertical="center" indent="2"/>
      <protection hidden="1"/>
    </xf>
    <xf numFmtId="0" fontId="5" fillId="17" borderId="5" xfId="27" applyNumberFormat="1" applyFont="1" applyFill="1" applyBorder="1" applyAlignment="1" applyProtection="1">
      <alignment horizontal="left" vertical="center" indent="1"/>
      <protection hidden="1"/>
    </xf>
    <xf numFmtId="0" fontId="3" fillId="17" borderId="10" xfId="27" applyNumberFormat="1" applyFont="1" applyFill="1" applyBorder="1" applyAlignment="1" applyProtection="1">
      <alignment horizontal="left" vertical="center" indent="2"/>
      <protection hidden="1"/>
    </xf>
    <xf numFmtId="0" fontId="3" fillId="17" borderId="11" xfId="27" applyNumberFormat="1" applyFont="1" applyFill="1" applyBorder="1" applyAlignment="1" applyProtection="1">
      <alignment horizontal="left" vertical="center" indent="2"/>
      <protection hidden="1"/>
    </xf>
    <xf numFmtId="0" fontId="6" fillId="12" borderId="5" xfId="28" applyFont="1" applyFill="1" applyBorder="1" applyAlignment="1" applyProtection="1">
      <alignment horizontal="left" vertical="center" indent="1"/>
      <protection hidden="1"/>
    </xf>
    <xf numFmtId="0" fontId="6" fillId="12" borderId="10" xfId="28" applyFont="1" applyFill="1" applyBorder="1" applyAlignment="1" applyProtection="1">
      <alignment horizontal="left" vertical="center" indent="1"/>
      <protection hidden="1"/>
    </xf>
    <xf numFmtId="0" fontId="6" fillId="12" borderId="11" xfId="28" applyFont="1" applyFill="1" applyBorder="1" applyAlignment="1" applyProtection="1">
      <alignment horizontal="left" vertical="center" indent="1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14" xfId="28" applyFont="1" applyFill="1" applyBorder="1" applyAlignment="1" applyProtection="1">
      <alignment vertical="center"/>
      <protection hidden="1"/>
    </xf>
    <xf numFmtId="0" fontId="5" fillId="0" borderId="9" xfId="28" applyFont="1" applyFill="1" applyBorder="1" applyAlignment="1" applyProtection="1">
      <alignment vertical="center"/>
      <protection hidden="1"/>
    </xf>
    <xf numFmtId="0" fontId="15" fillId="0" borderId="9" xfId="28" applyFont="1" applyFill="1" applyBorder="1" applyAlignment="1" applyProtection="1">
      <alignment horizontal="right" vertical="center"/>
      <protection hidden="1"/>
    </xf>
    <xf numFmtId="0" fontId="5" fillId="0" borderId="15" xfId="28" applyFont="1" applyFill="1" applyBorder="1" applyAlignment="1" applyProtection="1">
      <alignment vertical="center"/>
      <protection hidden="1"/>
    </xf>
    <xf numFmtId="0" fontId="5" fillId="0" borderId="0" xfId="28" applyFont="1" applyFill="1" applyAlignment="1" applyProtection="1">
      <alignment vertical="center"/>
      <protection hidden="1"/>
    </xf>
    <xf numFmtId="0" fontId="5" fillId="0" borderId="4" xfId="28" applyFont="1" applyFill="1" applyBorder="1" applyAlignment="1" applyProtection="1">
      <alignment horizontal="center" vertical="center"/>
      <protection hidden="1"/>
    </xf>
    <xf numFmtId="0" fontId="5" fillId="0" borderId="0" xfId="28" applyFont="1" applyBorder="1" applyAlignment="1" applyProtection="1">
      <alignment horizontal="left" vertical="center" wrapText="1" indent="1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15" fillId="0" borderId="4" xfId="0" applyFont="1" applyFill="1" applyBorder="1" applyAlignment="1" applyProtection="1">
      <alignment horizontal="right" vertical="center"/>
      <protection hidden="1"/>
    </xf>
    <xf numFmtId="0" fontId="5" fillId="0" borderId="0" xfId="28" applyFont="1" applyFill="1" applyBorder="1" applyAlignment="1" applyProtection="1">
      <alignment vertical="center"/>
      <protection hidden="1"/>
    </xf>
    <xf numFmtId="0" fontId="5" fillId="0" borderId="0" xfId="27" applyFont="1" applyBorder="1" applyAlignment="1" applyProtection="1">
      <alignment vertical="center"/>
      <protection hidden="1"/>
    </xf>
    <xf numFmtId="0" fontId="5" fillId="0" borderId="13" xfId="27" applyFont="1" applyFill="1" applyBorder="1" applyAlignment="1" applyProtection="1">
      <alignment horizontal="right" vertical="center" indent="1"/>
      <protection hidden="1"/>
    </xf>
    <xf numFmtId="0" fontId="5" fillId="0" borderId="4" xfId="27" applyFont="1" applyBorder="1" applyAlignment="1" applyProtection="1">
      <alignment vertical="center"/>
      <protection hidden="1"/>
    </xf>
    <xf numFmtId="0" fontId="5" fillId="0" borderId="0" xfId="27" applyFont="1" applyAlignment="1" applyProtection="1">
      <alignment vertical="center"/>
      <protection hidden="1"/>
    </xf>
    <xf numFmtId="0" fontId="5" fillId="0" borderId="13" xfId="28" applyFont="1" applyFill="1" applyBorder="1" applyAlignment="1" applyProtection="1">
      <alignment vertical="center"/>
      <protection hidden="1"/>
    </xf>
    <xf numFmtId="0" fontId="5" fillId="0" borderId="4" xfId="28" applyFont="1" applyFill="1" applyBorder="1" applyAlignment="1" applyProtection="1">
      <alignment vertical="center"/>
      <protection hidden="1"/>
    </xf>
    <xf numFmtId="0" fontId="5" fillId="0" borderId="0" xfId="27" applyFont="1" applyFill="1" applyBorder="1" applyAlignment="1" applyProtection="1">
      <alignment horizontal="left" vertical="center"/>
      <protection hidden="1"/>
    </xf>
    <xf numFmtId="0" fontId="5" fillId="0" borderId="13" xfId="28" applyFont="1" applyFill="1" applyBorder="1" applyAlignment="1" applyProtection="1">
      <alignment horizontal="left" vertical="center" indent="1"/>
      <protection hidden="1"/>
    </xf>
    <xf numFmtId="0" fontId="5" fillId="0" borderId="0" xfId="28" applyFont="1" applyFill="1" applyBorder="1" applyAlignment="1" applyProtection="1">
      <alignment horizontal="right" vertical="center" indent="1"/>
      <protection hidden="1"/>
    </xf>
    <xf numFmtId="0" fontId="6" fillId="0" borderId="0" xfId="28" applyFont="1" applyFill="1" applyBorder="1" applyAlignment="1" applyProtection="1">
      <alignment horizontal="left" vertical="center" indent="1"/>
      <protection hidden="1"/>
    </xf>
    <xf numFmtId="0" fontId="5" fillId="0" borderId="2" xfId="28" applyFont="1" applyFill="1" applyBorder="1" applyAlignment="1" applyProtection="1">
      <alignment vertical="center"/>
      <protection hidden="1"/>
    </xf>
    <xf numFmtId="0" fontId="5" fillId="0" borderId="6" xfId="28" applyFont="1" applyFill="1" applyBorder="1" applyAlignment="1" applyProtection="1">
      <alignment vertical="center"/>
      <protection hidden="1"/>
    </xf>
    <xf numFmtId="0" fontId="16" fillId="0" borderId="6" xfId="28" applyFont="1" applyFill="1" applyBorder="1" applyAlignment="1" applyProtection="1">
      <alignment vertical="center"/>
      <protection hidden="1"/>
    </xf>
    <xf numFmtId="0" fontId="5" fillId="0" borderId="16" xfId="28" applyFont="1" applyFill="1" applyBorder="1" applyAlignment="1" applyProtection="1">
      <alignment vertical="center"/>
      <protection hidden="1"/>
    </xf>
    <xf numFmtId="0" fontId="16" fillId="0" borderId="0" xfId="28" applyFont="1" applyFill="1" applyAlignment="1" applyProtection="1">
      <alignment vertical="center"/>
      <protection hidden="1"/>
    </xf>
    <xf numFmtId="0" fontId="5" fillId="0" borderId="9" xfId="28" applyFont="1" applyFill="1" applyBorder="1" applyAlignment="1" applyProtection="1">
      <alignment vertical="center" wrapText="1"/>
      <protection hidden="1"/>
    </xf>
    <xf numFmtId="0" fontId="5" fillId="0" borderId="15" xfId="28" applyFont="1" applyFill="1" applyBorder="1" applyAlignment="1" applyProtection="1">
      <alignment vertical="center" wrapText="1"/>
      <protection hidden="1"/>
    </xf>
    <xf numFmtId="0" fontId="5" fillId="0" borderId="13" xfId="28" applyFont="1" applyFill="1" applyBorder="1" applyAlignment="1" applyProtection="1">
      <alignment vertical="center" wrapText="1"/>
      <protection hidden="1"/>
    </xf>
    <xf numFmtId="0" fontId="5" fillId="0" borderId="0" xfId="28" applyFont="1" applyFill="1" applyBorder="1" applyAlignment="1" applyProtection="1">
      <alignment vertical="center" wrapText="1"/>
      <protection hidden="1"/>
    </xf>
    <xf numFmtId="0" fontId="5" fillId="0" borderId="4" xfId="28" applyFont="1" applyFill="1" applyBorder="1" applyAlignment="1" applyProtection="1">
      <alignment vertical="center" wrapText="1"/>
      <protection hidden="1"/>
    </xf>
    <xf numFmtId="4" fontId="5" fillId="0" borderId="4" xfId="28" applyNumberFormat="1" applyFont="1" applyFill="1" applyBorder="1" applyAlignment="1" applyProtection="1">
      <alignment horizontal="right" vertical="center" indent="2"/>
      <protection hidden="1"/>
    </xf>
    <xf numFmtId="0" fontId="5" fillId="0" borderId="6" xfId="28" applyFont="1" applyFill="1" applyBorder="1" applyAlignment="1" applyProtection="1">
      <alignment horizontal="center" vertical="center"/>
      <protection hidden="1"/>
    </xf>
    <xf numFmtId="4" fontId="5" fillId="0" borderId="6" xfId="28" applyNumberFormat="1" applyFont="1" applyFill="1" applyBorder="1" applyAlignment="1" applyProtection="1">
      <alignment horizontal="right" vertical="center" indent="2"/>
      <protection hidden="1"/>
    </xf>
    <xf numFmtId="4" fontId="5" fillId="0" borderId="6" xfId="28" applyNumberFormat="1" applyFont="1" applyFill="1" applyBorder="1" applyAlignment="1" applyProtection="1">
      <alignment vertical="center"/>
      <protection hidden="1"/>
    </xf>
    <xf numFmtId="4" fontId="5" fillId="0" borderId="16" xfId="28" applyNumberFormat="1" applyFont="1" applyFill="1" applyBorder="1" applyAlignment="1" applyProtection="1">
      <alignment horizontal="right" vertical="center" indent="2"/>
      <protection hidden="1"/>
    </xf>
    <xf numFmtId="0" fontId="5" fillId="0" borderId="9" xfId="28" applyFont="1" applyFill="1" applyBorder="1" applyAlignment="1" applyProtection="1">
      <alignment horizontal="center" vertical="center"/>
      <protection hidden="1"/>
    </xf>
    <xf numFmtId="4" fontId="5" fillId="0" borderId="9" xfId="28" applyNumberFormat="1" applyFont="1" applyFill="1" applyBorder="1" applyAlignment="1" applyProtection="1">
      <alignment horizontal="right" vertical="center" indent="2"/>
      <protection hidden="1"/>
    </xf>
    <xf numFmtId="4" fontId="5" fillId="0" borderId="9" xfId="28" applyNumberFormat="1" applyFont="1" applyFill="1" applyBorder="1" applyAlignment="1" applyProtection="1">
      <alignment vertical="center"/>
      <protection hidden="1"/>
    </xf>
    <xf numFmtId="4" fontId="5" fillId="0" borderId="15" xfId="28" applyNumberFormat="1" applyFont="1" applyFill="1" applyBorder="1" applyAlignment="1" applyProtection="1">
      <alignment horizontal="right" vertical="center" indent="2"/>
      <protection hidden="1"/>
    </xf>
    <xf numFmtId="4" fontId="5" fillId="0" borderId="0" xfId="28" applyNumberFormat="1" applyFont="1" applyFill="1" applyBorder="1" applyAlignment="1" applyProtection="1">
      <alignment vertical="center"/>
      <protection hidden="1"/>
    </xf>
    <xf numFmtId="4" fontId="5" fillId="0" borderId="0" xfId="28" applyNumberFormat="1" applyFont="1" applyFill="1" applyBorder="1" applyAlignment="1" applyProtection="1">
      <alignment horizontal="right" vertical="center" indent="2"/>
      <protection hidden="1"/>
    </xf>
    <xf numFmtId="0" fontId="5" fillId="0" borderId="0" xfId="28" applyFont="1" applyFill="1" applyBorder="1" applyAlignment="1" applyProtection="1">
      <alignment horizontal="center" vertical="center"/>
      <protection hidden="1"/>
    </xf>
    <xf numFmtId="4" fontId="6" fillId="0" borderId="4" xfId="28" applyNumberFormat="1" applyFont="1" applyFill="1" applyBorder="1" applyAlignment="1" applyProtection="1">
      <alignment horizontal="right" vertical="center" indent="2"/>
      <protection hidden="1"/>
    </xf>
    <xf numFmtId="168" fontId="16" fillId="0" borderId="6" xfId="28" applyNumberFormat="1" applyFont="1" applyFill="1" applyBorder="1" applyAlignment="1" applyProtection="1">
      <alignment vertical="center" wrapText="1"/>
      <protection hidden="1"/>
    </xf>
    <xf numFmtId="168" fontId="16" fillId="0" borderId="6" xfId="28" applyNumberFormat="1" applyFont="1" applyFill="1" applyBorder="1" applyAlignment="1" applyProtection="1">
      <alignment vertical="center"/>
      <protection hidden="1"/>
    </xf>
    <xf numFmtId="168" fontId="16" fillId="0" borderId="16" xfId="28" applyNumberFormat="1" applyFont="1" applyFill="1" applyBorder="1" applyAlignment="1" applyProtection="1">
      <alignment vertical="center" wrapText="1"/>
      <protection hidden="1"/>
    </xf>
    <xf numFmtId="0" fontId="5" fillId="0" borderId="14" xfId="0" applyFont="1" applyFill="1" applyBorder="1" applyAlignment="1" applyProtection="1">
      <alignment vertical="center"/>
      <protection hidden="1"/>
    </xf>
    <xf numFmtId="0" fontId="5" fillId="0" borderId="15" xfId="0" applyFont="1" applyFill="1" applyBorder="1" applyAlignment="1" applyProtection="1">
      <alignment horizontal="left" vertical="center"/>
      <protection hidden="1"/>
    </xf>
    <xf numFmtId="0" fontId="3" fillId="0" borderId="0" xfId="28" applyFont="1" applyFill="1" applyBorder="1" applyAlignment="1" applyProtection="1">
      <alignment horizontal="right" vertical="center" wrapText="1"/>
      <protection hidden="1"/>
    </xf>
    <xf numFmtId="0" fontId="5" fillId="0" borderId="4" xfId="0" applyFont="1" applyFill="1" applyBorder="1" applyAlignment="1" applyProtection="1">
      <alignment horizontal="right" vertical="center"/>
      <protection hidden="1"/>
    </xf>
    <xf numFmtId="0" fontId="12" fillId="0" borderId="13" xfId="0" applyFont="1" applyFill="1" applyBorder="1" applyAlignment="1" applyProtection="1">
      <alignment horizontal="righ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25" fillId="0" borderId="4" xfId="0" applyFont="1" applyFill="1" applyBorder="1" applyAlignment="1" applyProtection="1">
      <alignment horizontal="left" vertical="center"/>
      <protection hidden="1"/>
    </xf>
    <xf numFmtId="0" fontId="12" fillId="0" borderId="13" xfId="28" applyFont="1" applyFill="1" applyBorder="1" applyAlignment="1" applyProtection="1">
      <alignment horizontal="right" vertical="center"/>
      <protection hidden="1"/>
    </xf>
    <xf numFmtId="0" fontId="5" fillId="0" borderId="0" xfId="28" applyFont="1" applyFill="1" applyAlignment="1" applyProtection="1">
      <alignment vertical="top"/>
      <protection hidden="1"/>
    </xf>
    <xf numFmtId="49" fontId="5" fillId="0" borderId="13" xfId="28" applyNumberFormat="1" applyFont="1" applyFill="1" applyBorder="1" applyAlignment="1" applyProtection="1">
      <alignment horizontal="right" vertical="top"/>
      <protection hidden="1"/>
    </xf>
    <xf numFmtId="0" fontId="5" fillId="0" borderId="0" xfId="28" applyFont="1" applyFill="1" applyBorder="1" applyAlignment="1" applyProtection="1">
      <alignment vertical="top" wrapText="1"/>
      <protection hidden="1"/>
    </xf>
    <xf numFmtId="0" fontId="5" fillId="0" borderId="4" xfId="28" applyFont="1" applyFill="1" applyBorder="1" applyAlignment="1" applyProtection="1">
      <alignment vertical="top" wrapText="1"/>
      <protection hidden="1"/>
    </xf>
    <xf numFmtId="0" fontId="5" fillId="0" borderId="13" xfId="28" applyFont="1" applyFill="1" applyBorder="1" applyAlignment="1" applyProtection="1">
      <alignment horizontal="left" vertical="top"/>
      <protection hidden="1"/>
    </xf>
    <xf numFmtId="0" fontId="5" fillId="0" borderId="0" xfId="28" applyFont="1" applyFill="1" applyBorder="1" applyAlignment="1" applyProtection="1">
      <alignment vertical="top"/>
      <protection hidden="1"/>
    </xf>
    <xf numFmtId="0" fontId="5" fillId="0" borderId="13" xfId="0" applyFont="1" applyFill="1" applyBorder="1" applyAlignment="1" applyProtection="1">
      <alignment horizontal="right" vertical="center"/>
      <protection hidden="1"/>
    </xf>
    <xf numFmtId="0" fontId="5" fillId="0" borderId="4" xfId="0" applyFont="1" applyFill="1" applyBorder="1" applyAlignment="1" applyProtection="1">
      <alignment vertical="center" wrapText="1"/>
      <protection hidden="1"/>
    </xf>
    <xf numFmtId="0" fontId="5" fillId="0" borderId="16" xfId="0" applyFont="1" applyFill="1" applyBorder="1" applyAlignment="1" applyProtection="1">
      <alignment vertical="center" wrapText="1"/>
      <protection hidden="1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0" xfId="27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6" fillId="12" borderId="5" xfId="25" applyFont="1" applyFill="1" applyBorder="1" applyAlignment="1" applyProtection="1">
      <alignment horizontal="left" vertical="center" indent="1"/>
      <protection hidden="1"/>
    </xf>
    <xf numFmtId="0" fontId="6" fillId="12" borderId="10" xfId="25" applyFont="1" applyFill="1" applyBorder="1" applyAlignment="1" applyProtection="1">
      <alignment horizontal="left" vertical="center" indent="1"/>
      <protection hidden="1"/>
    </xf>
    <xf numFmtId="0" fontId="6" fillId="12" borderId="11" xfId="25" applyFont="1" applyFill="1" applyBorder="1" applyAlignment="1" applyProtection="1">
      <alignment horizontal="left" vertical="center" indent="1"/>
      <protection hidden="1"/>
    </xf>
    <xf numFmtId="0" fontId="5" fillId="0" borderId="0" xfId="25" applyFont="1" applyFill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14" fontId="5" fillId="0" borderId="0" xfId="0" applyNumberFormat="1" applyFont="1" applyBorder="1" applyAlignment="1" applyProtection="1">
      <alignment horizontal="center" vertical="top" wrapText="1"/>
      <protection hidden="1"/>
    </xf>
    <xf numFmtId="49" fontId="5" fillId="0" borderId="13" xfId="0" applyNumberFormat="1" applyFont="1" applyBorder="1" applyAlignment="1" applyProtection="1">
      <alignment horizontal="left" vertical="center" wrapText="1" indent="1"/>
      <protection hidden="1"/>
    </xf>
    <xf numFmtId="49" fontId="5" fillId="0" borderId="13" xfId="0" applyNumberFormat="1" applyFont="1" applyBorder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49" fontId="5" fillId="0" borderId="13" xfId="0" applyNumberFormat="1" applyFont="1" applyBorder="1" applyAlignment="1" applyProtection="1">
      <alignment vertical="center"/>
      <protection hidden="1"/>
    </xf>
    <xf numFmtId="49" fontId="5" fillId="0" borderId="2" xfId="0" applyNumberFormat="1" applyFont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18" fillId="0" borderId="0" xfId="28" applyFont="1" applyFill="1" applyBorder="1" applyAlignment="1" applyProtection="1">
      <alignment horizontal="center" vertical="center"/>
      <protection hidden="1"/>
    </xf>
    <xf numFmtId="49" fontId="6" fillId="0" borderId="13" xfId="0" applyNumberFormat="1" applyFont="1" applyBorder="1" applyAlignment="1" applyProtection="1">
      <alignment horizontal="left" vertical="center" indent="1"/>
      <protection hidden="1"/>
    </xf>
    <xf numFmtId="4" fontId="5" fillId="13" borderId="3" xfId="0" applyNumberFormat="1" applyFont="1" applyFill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 applyProtection="1">
      <alignment vertical="center" wrapText="1"/>
      <protection hidden="1"/>
    </xf>
    <xf numFmtId="4" fontId="6" fillId="14" borderId="10" xfId="0" applyNumberFormat="1" applyFont="1" applyFill="1" applyBorder="1" applyAlignment="1" applyProtection="1">
      <alignment horizontal="right" vertical="center" inden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5" fillId="19" borderId="0" xfId="28" applyFont="1" applyFill="1" applyBorder="1" applyAlignment="1" applyProtection="1">
      <alignment vertical="center"/>
      <protection hidden="1"/>
    </xf>
    <xf numFmtId="0" fontId="5" fillId="19" borderId="0" xfId="28" applyFont="1" applyFill="1" applyAlignment="1" applyProtection="1">
      <alignment vertical="center"/>
      <protection hidden="1"/>
    </xf>
    <xf numFmtId="0" fontId="5" fillId="19" borderId="0" xfId="28" applyFont="1" applyFill="1" applyBorder="1" applyAlignment="1" applyProtection="1">
      <alignment vertical="center"/>
      <protection locked="0" hidden="1"/>
    </xf>
    <xf numFmtId="0" fontId="30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31" fillId="0" borderId="0" xfId="31" applyNumberFormat="1" applyFont="1" applyBorder="1" applyAlignment="1" applyProtection="1">
      <alignment vertical="center"/>
      <protection hidden="1"/>
    </xf>
    <xf numFmtId="0" fontId="21" fillId="0" borderId="0" xfId="31" applyNumberFormat="1" applyFont="1" applyBorder="1" applyAlignment="1" applyProtection="1">
      <alignment vertical="center"/>
      <protection hidden="1"/>
    </xf>
    <xf numFmtId="0" fontId="5" fillId="0" borderId="0" xfId="31" applyNumberFormat="1" applyAlignment="1" applyProtection="1">
      <alignment vertical="center"/>
      <protection hidden="1"/>
    </xf>
    <xf numFmtId="0" fontId="32" fillId="15" borderId="22" xfId="31" applyNumberFormat="1" applyFont="1" applyFill="1" applyBorder="1" applyAlignment="1" applyProtection="1">
      <alignment horizontal="left" indent="1"/>
      <protection hidden="1"/>
    </xf>
    <xf numFmtId="0" fontId="5" fillId="15" borderId="21" xfId="31" applyNumberFormat="1" applyFont="1" applyFill="1" applyBorder="1" applyAlignment="1" applyProtection="1">
      <alignment vertical="center"/>
      <protection hidden="1"/>
    </xf>
    <xf numFmtId="0" fontId="5" fillId="15" borderId="23" xfId="31" applyNumberFormat="1" applyFont="1" applyFill="1" applyBorder="1" applyAlignment="1" applyProtection="1">
      <alignment vertical="center"/>
      <protection hidden="1"/>
    </xf>
    <xf numFmtId="0" fontId="32" fillId="15" borderId="24" xfId="31" applyNumberFormat="1" applyFont="1" applyFill="1" applyBorder="1" applyAlignment="1" applyProtection="1">
      <alignment horizontal="left" vertical="top" indent="1"/>
      <protection hidden="1"/>
    </xf>
    <xf numFmtId="0" fontId="5" fillId="15" borderId="20" xfId="31" applyNumberFormat="1" applyFont="1" applyFill="1" applyBorder="1" applyAlignment="1" applyProtection="1">
      <alignment vertical="center"/>
      <protection hidden="1"/>
    </xf>
    <xf numFmtId="0" fontId="5" fillId="15" borderId="25" xfId="31" applyNumberFormat="1" applyFont="1" applyFill="1" applyBorder="1" applyAlignment="1" applyProtection="1">
      <alignment vertical="center"/>
      <protection hidden="1"/>
    </xf>
    <xf numFmtId="0" fontId="33" fillId="0" borderId="0" xfId="31" quotePrefix="1" applyNumberFormat="1" applyFont="1" applyBorder="1" applyAlignment="1" applyProtection="1">
      <alignment horizontal="left" vertical="center"/>
      <protection hidden="1"/>
    </xf>
    <xf numFmtId="0" fontId="5" fillId="0" borderId="0" xfId="31" applyNumberFormat="1" applyFont="1" applyBorder="1" applyAlignment="1" applyProtection="1">
      <alignment vertical="center"/>
      <protection hidden="1"/>
    </xf>
    <xf numFmtId="0" fontId="5" fillId="0" borderId="0" xfId="31" applyNumberFormat="1" applyAlignment="1" applyProtection="1">
      <alignment horizontal="center" vertical="center"/>
      <protection hidden="1"/>
    </xf>
    <xf numFmtId="0" fontId="6" fillId="20" borderId="26" xfId="31" applyNumberFormat="1" applyFont="1" applyFill="1" applyBorder="1" applyAlignment="1" applyProtection="1">
      <alignment horizontal="left" vertical="center" indent="1"/>
      <protection hidden="1"/>
    </xf>
    <xf numFmtId="0" fontId="5" fillId="20" borderId="27" xfId="31" applyNumberFormat="1" applyFill="1" applyBorder="1" applyAlignment="1" applyProtection="1">
      <alignment horizontal="center" vertical="center"/>
      <protection hidden="1"/>
    </xf>
    <xf numFmtId="0" fontId="5" fillId="20" borderId="28" xfId="31" applyNumberFormat="1" applyFill="1" applyBorder="1" applyAlignment="1" applyProtection="1">
      <alignment vertical="center"/>
      <protection hidden="1"/>
    </xf>
    <xf numFmtId="0" fontId="6" fillId="12" borderId="29" xfId="31" applyNumberFormat="1" applyFont="1" applyFill="1" applyBorder="1" applyAlignment="1">
      <alignment horizontal="left" vertical="center" indent="1"/>
    </xf>
    <xf numFmtId="0" fontId="6" fillId="12" borderId="29" xfId="31" applyNumberFormat="1" applyFont="1" applyFill="1" applyBorder="1" applyAlignment="1">
      <alignment horizontal="center" vertical="center"/>
    </xf>
    <xf numFmtId="0" fontId="5" fillId="0" borderId="0" xfId="31" applyNumberFormat="1" applyBorder="1" applyAlignment="1" applyProtection="1">
      <alignment vertical="center"/>
      <protection hidden="1"/>
    </xf>
    <xf numFmtId="165" fontId="5" fillId="0" borderId="29" xfId="22" applyNumberFormat="1" applyFont="1" applyBorder="1" applyAlignment="1" applyProtection="1">
      <alignment horizontal="left" vertical="center" indent="1"/>
      <protection hidden="1"/>
    </xf>
    <xf numFmtId="165" fontId="5" fillId="0" borderId="29" xfId="22" applyNumberFormat="1" applyFont="1" applyBorder="1" applyAlignment="1" applyProtection="1">
      <alignment horizontal="center" vertical="center"/>
      <protection hidden="1"/>
    </xf>
    <xf numFmtId="0" fontId="5" fillId="0" borderId="29" xfId="22" applyNumberFormat="1" applyFont="1" applyBorder="1" applyAlignment="1" applyProtection="1">
      <alignment horizontal="left" vertical="center" wrapText="1" indent="1"/>
      <protection hidden="1"/>
    </xf>
    <xf numFmtId="0" fontId="5" fillId="0" borderId="29" xfId="25" applyNumberFormat="1" applyFont="1" applyBorder="1" applyAlignment="1" applyProtection="1">
      <alignment horizontal="left" vertical="center" wrapText="1" indent="1"/>
      <protection hidden="1"/>
    </xf>
    <xf numFmtId="0" fontId="5" fillId="0" borderId="0" xfId="31" applyNumberFormat="1" applyAlignment="1" applyProtection="1">
      <alignment horizontal="left" vertical="center" indent="1"/>
      <protection hidden="1"/>
    </xf>
    <xf numFmtId="165" fontId="5" fillId="0" borderId="29" xfId="31" applyNumberFormat="1" applyFont="1" applyBorder="1" applyAlignment="1">
      <alignment horizontal="left" vertical="center" indent="1"/>
    </xf>
    <xf numFmtId="165" fontId="5" fillId="0" borderId="29" xfId="23" applyNumberFormat="1" applyFont="1" applyBorder="1" applyAlignment="1">
      <alignment horizontal="center" vertical="center"/>
    </xf>
    <xf numFmtId="0" fontId="5" fillId="0" borderId="29" xfId="31" applyNumberFormat="1" applyFont="1" applyBorder="1" applyAlignment="1">
      <alignment horizontal="left" vertical="center" wrapText="1" indent="1"/>
    </xf>
    <xf numFmtId="165" fontId="5" fillId="0" borderId="29" xfId="31" applyNumberFormat="1" applyFont="1" applyBorder="1" applyAlignment="1">
      <alignment horizontal="center" vertical="center"/>
    </xf>
    <xf numFmtId="0" fontId="18" fillId="0" borderId="0" xfId="31" quotePrefix="1" applyNumberFormat="1" applyFont="1" applyAlignment="1" applyProtection="1">
      <alignment vertical="center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0" fontId="2" fillId="0" borderId="0" xfId="25"/>
    <xf numFmtId="14" fontId="6" fillId="0" borderId="0" xfId="25" applyNumberFormat="1" applyFont="1" applyFill="1" applyBorder="1" applyAlignment="1" applyProtection="1">
      <alignment vertical="center"/>
      <protection hidden="1"/>
    </xf>
    <xf numFmtId="49" fontId="5" fillId="0" borderId="0" xfId="23" applyNumberFormat="1" applyFont="1" applyFill="1" applyBorder="1" applyAlignment="1" applyProtection="1">
      <alignment horizontal="right" vertical="center"/>
      <protection hidden="1"/>
    </xf>
    <xf numFmtId="1" fontId="6" fillId="0" borderId="3" xfId="25" applyNumberFormat="1" applyFont="1" applyFill="1" applyBorder="1" applyAlignment="1" applyProtection="1">
      <alignment horizontal="left" vertical="center" indent="1"/>
      <protection hidden="1"/>
    </xf>
    <xf numFmtId="14" fontId="6" fillId="0" borderId="3" xfId="25" applyNumberFormat="1" applyFont="1" applyFill="1" applyBorder="1" applyAlignment="1" applyProtection="1">
      <alignment horizontal="left" vertical="center" indent="1"/>
      <protection hidden="1"/>
    </xf>
    <xf numFmtId="1" fontId="6" fillId="0" borderId="0" xfId="25" applyNumberFormat="1" applyFont="1" applyFill="1" applyBorder="1" applyAlignment="1" applyProtection="1">
      <alignment horizontal="right" vertical="center" indent="1"/>
      <protection hidden="1"/>
    </xf>
    <xf numFmtId="14" fontId="18" fillId="0" borderId="0" xfId="25" applyNumberFormat="1" applyFont="1" applyFill="1" applyBorder="1" applyAlignment="1" applyProtection="1">
      <alignment horizontal="right"/>
      <protection hidden="1"/>
    </xf>
    <xf numFmtId="14" fontId="18" fillId="0" borderId="0" xfId="25" applyNumberFormat="1" applyFont="1" applyFill="1" applyBorder="1" applyAlignment="1" applyProtection="1">
      <alignment horizontal="right" vertical="top"/>
      <protection hidden="1"/>
    </xf>
    <xf numFmtId="49" fontId="6" fillId="0" borderId="0" xfId="25" applyNumberFormat="1" applyFont="1" applyFill="1" applyBorder="1" applyAlignment="1" applyProtection="1">
      <alignment horizontal="center" vertical="top"/>
      <protection hidden="1"/>
    </xf>
    <xf numFmtId="49" fontId="8" fillId="0" borderId="0" xfId="25" applyNumberFormat="1" applyFont="1" applyFill="1" applyBorder="1" applyAlignment="1" applyProtection="1">
      <alignment horizontal="center" vertical="top"/>
      <protection hidden="1"/>
    </xf>
    <xf numFmtId="14" fontId="5" fillId="0" borderId="0" xfId="25" applyNumberFormat="1" applyFont="1" applyFill="1" applyBorder="1" applyAlignment="1" applyProtection="1">
      <alignment horizontal="center" vertical="top"/>
      <protection hidden="1"/>
    </xf>
    <xf numFmtId="14" fontId="6" fillId="0" borderId="0" xfId="25" applyNumberFormat="1" applyFont="1" applyFill="1" applyBorder="1" applyAlignment="1" applyProtection="1">
      <alignment horizontal="center" vertical="top"/>
      <protection hidden="1"/>
    </xf>
    <xf numFmtId="49" fontId="6" fillId="0" borderId="0" xfId="25" applyNumberFormat="1" applyFont="1" applyFill="1" applyBorder="1" applyAlignment="1" applyProtection="1">
      <alignment horizontal="left" vertical="top" indent="1"/>
      <protection hidden="1"/>
    </xf>
    <xf numFmtId="4" fontId="5" fillId="0" borderId="0" xfId="25" applyNumberFormat="1" applyFont="1" applyFill="1" applyBorder="1" applyAlignment="1" applyProtection="1">
      <alignment horizontal="right" vertical="top" indent="1"/>
      <protection hidden="1"/>
    </xf>
    <xf numFmtId="2" fontId="18" fillId="0" borderId="0" xfId="25" applyNumberFormat="1" applyFont="1" applyFill="1" applyBorder="1" applyAlignment="1" applyProtection="1">
      <alignment vertical="center"/>
      <protection hidden="1"/>
    </xf>
    <xf numFmtId="0" fontId="5" fillId="0" borderId="0" xfId="25" applyFont="1"/>
    <xf numFmtId="0" fontId="26" fillId="0" borderId="0" xfId="25" applyFont="1" applyAlignment="1">
      <alignment wrapText="1"/>
    </xf>
    <xf numFmtId="0" fontId="1" fillId="0" borderId="0" xfId="33" applyFont="1" applyFill="1"/>
    <xf numFmtId="0" fontId="5" fillId="19" borderId="0" xfId="25" applyFont="1" applyFill="1" applyAlignment="1" applyProtection="1">
      <alignment vertical="top"/>
    </xf>
    <xf numFmtId="0" fontId="5" fillId="0" borderId="14" xfId="0" applyFont="1" applyFill="1" applyBorder="1" applyAlignment="1" applyProtection="1">
      <alignment horizontal="left" vertical="center" indent="1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5" fillId="0" borderId="30" xfId="0" applyFont="1" applyBorder="1" applyAlignment="1" applyProtection="1">
      <alignment horizontal="center" wrapText="1"/>
      <protection hidden="1"/>
    </xf>
    <xf numFmtId="167" fontId="6" fillId="15" borderId="3" xfId="0" applyNumberFormat="1" applyFont="1" applyFill="1" applyBorder="1" applyAlignment="1" applyProtection="1">
      <alignment horizontal="right" vertical="center" indent="1"/>
      <protection hidden="1"/>
    </xf>
    <xf numFmtId="2" fontId="6" fillId="0" borderId="0" xfId="25" applyNumberFormat="1" applyFont="1" applyFill="1" applyBorder="1" applyAlignment="1" applyProtection="1">
      <alignment horizontal="left" vertical="center"/>
      <protection hidden="1"/>
    </xf>
    <xf numFmtId="0" fontId="5" fillId="0" borderId="29" xfId="25" applyFont="1" applyFill="1" applyBorder="1" applyAlignment="1" applyProtection="1">
      <alignment horizontal="center" vertical="top"/>
      <protection hidden="1"/>
    </xf>
    <xf numFmtId="49" fontId="5" fillId="13" borderId="29" xfId="25" applyNumberFormat="1" applyFont="1" applyFill="1" applyBorder="1" applyAlignment="1" applyProtection="1">
      <alignment horizontal="left" vertical="top" indent="1"/>
      <protection locked="0"/>
    </xf>
    <xf numFmtId="14" fontId="5" fillId="13" borderId="29" xfId="23" applyNumberFormat="1" applyFont="1" applyFill="1" applyBorder="1" applyAlignment="1" applyProtection="1">
      <alignment horizontal="left" vertical="top" indent="1"/>
      <protection locked="0"/>
    </xf>
    <xf numFmtId="49" fontId="5" fillId="13" borderId="29" xfId="23" applyNumberFormat="1" applyFont="1" applyFill="1" applyBorder="1" applyAlignment="1" applyProtection="1">
      <alignment horizontal="left" vertical="top" indent="1"/>
      <protection locked="0"/>
    </xf>
    <xf numFmtId="49" fontId="5" fillId="13" borderId="29" xfId="25" applyNumberFormat="1" applyFont="1" applyFill="1" applyBorder="1" applyAlignment="1" applyProtection="1">
      <alignment horizontal="left" vertical="top" wrapText="1" indent="1"/>
      <protection locked="0"/>
    </xf>
    <xf numFmtId="4" fontId="5" fillId="21" borderId="29" xfId="25" applyNumberFormat="1" applyFont="1" applyFill="1" applyBorder="1" applyAlignment="1" applyProtection="1">
      <alignment horizontal="right" vertical="top" indent="1"/>
      <protection hidden="1"/>
    </xf>
    <xf numFmtId="0" fontId="5" fillId="19" borderId="0" xfId="32" applyNumberFormat="1" applyFont="1" applyFill="1" applyBorder="1" applyAlignment="1" applyProtection="1">
      <alignment horizontal="center" vertical="center"/>
      <protection hidden="1"/>
    </xf>
    <xf numFmtId="0" fontId="26" fillId="0" borderId="0" xfId="25" applyFont="1" applyBorder="1" applyAlignment="1">
      <alignment wrapText="1"/>
    </xf>
    <xf numFmtId="2" fontId="35" fillId="12" borderId="26" xfId="25" applyNumberFormat="1" applyFont="1" applyFill="1" applyBorder="1" applyAlignment="1" applyProtection="1">
      <alignment wrapText="1"/>
      <protection hidden="1"/>
    </xf>
    <xf numFmtId="2" fontId="35" fillId="12" borderId="27" xfId="25" applyNumberFormat="1" applyFont="1" applyFill="1" applyBorder="1" applyAlignment="1" applyProtection="1">
      <alignment wrapText="1"/>
      <protection hidden="1"/>
    </xf>
    <xf numFmtId="0" fontId="6" fillId="12" borderId="27" xfId="32" applyNumberFormat="1" applyFont="1" applyFill="1" applyBorder="1" applyAlignment="1" applyProtection="1">
      <alignment horizontal="left" vertical="center" indent="1"/>
      <protection hidden="1"/>
    </xf>
    <xf numFmtId="0" fontId="2" fillId="12" borderId="27" xfId="25" applyFill="1" applyBorder="1"/>
    <xf numFmtId="4" fontId="6" fillId="12" borderId="28" xfId="25" applyNumberFormat="1" applyFont="1" applyFill="1" applyBorder="1" applyAlignment="1" applyProtection="1">
      <alignment horizontal="right" vertical="center" indent="1"/>
      <protection hidden="1"/>
    </xf>
    <xf numFmtId="0" fontId="36" fillId="0" borderId="0" xfId="25" applyFont="1"/>
    <xf numFmtId="4" fontId="1" fillId="0" borderId="0" xfId="33" applyNumberFormat="1" applyFont="1" applyFill="1" applyAlignment="1">
      <alignment horizontal="right" vertical="center" indent="1"/>
    </xf>
    <xf numFmtId="0" fontId="5" fillId="0" borderId="0" xfId="34" applyNumberFormat="1" applyFont="1" applyFill="1" applyAlignment="1" applyProtection="1">
      <alignment horizontal="left" vertical="center" indent="1"/>
      <protection hidden="1"/>
    </xf>
    <xf numFmtId="0" fontId="5" fillId="0" borderId="0" xfId="28" applyFont="1" applyFill="1" applyBorder="1" applyAlignment="1" applyProtection="1">
      <alignment horizontal="left" vertical="top" inden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167" fontId="5" fillId="0" borderId="3" xfId="0" applyNumberFormat="1" applyFont="1" applyFill="1" applyBorder="1" applyAlignment="1" applyProtection="1">
      <alignment horizontal="right" vertical="center" indent="1"/>
      <protection hidden="1"/>
    </xf>
    <xf numFmtId="0" fontId="3" fillId="15" borderId="32" xfId="30" applyFont="1" applyFill="1" applyBorder="1" applyAlignment="1" applyProtection="1">
      <alignment horizontal="center" wrapText="1"/>
      <protection hidden="1"/>
    </xf>
    <xf numFmtId="14" fontId="3" fillId="15" borderId="33" xfId="30" applyNumberFormat="1" applyFont="1" applyFill="1" applyBorder="1" applyAlignment="1" applyProtection="1">
      <alignment horizontal="center" vertical="center" wrapText="1"/>
      <protection hidden="1"/>
    </xf>
    <xf numFmtId="0" fontId="3" fillId="15" borderId="33" xfId="30" applyFont="1" applyFill="1" applyBorder="1" applyAlignment="1" applyProtection="1">
      <alignment horizontal="center" vertical="center" wrapText="1"/>
      <protection hidden="1"/>
    </xf>
    <xf numFmtId="14" fontId="18" fillId="15" borderId="34" xfId="30" applyNumberFormat="1" applyFont="1" applyFill="1" applyBorder="1" applyAlignment="1" applyProtection="1">
      <alignment horizontal="center" vertical="top"/>
      <protection hidden="1"/>
    </xf>
    <xf numFmtId="167" fontId="6" fillId="22" borderId="3" xfId="0" applyNumberFormat="1" applyFont="1" applyFill="1" applyBorder="1" applyAlignment="1" applyProtection="1">
      <alignment horizontal="right" vertical="center" indent="1"/>
      <protection hidden="1"/>
    </xf>
    <xf numFmtId="0" fontId="26" fillId="0" borderId="4" xfId="28" applyFont="1" applyFill="1" applyBorder="1" applyAlignment="1" applyProtection="1">
      <alignment horizontal="right" vertical="center" wrapText="1" indent="1"/>
      <protection hidden="1"/>
    </xf>
    <xf numFmtId="0" fontId="5" fillId="0" borderId="13" xfId="28" applyFont="1" applyBorder="1" applyAlignment="1" applyProtection="1">
      <alignment vertical="center"/>
      <protection hidden="1"/>
    </xf>
    <xf numFmtId="0" fontId="5" fillId="0" borderId="13" xfId="27" applyFont="1" applyBorder="1" applyAlignment="1" applyProtection="1">
      <alignment vertical="center"/>
      <protection hidden="1"/>
    </xf>
    <xf numFmtId="0" fontId="5" fillId="0" borderId="0" xfId="27" applyFont="1" applyFill="1" applyBorder="1" applyAlignment="1" applyProtection="1">
      <alignment vertical="center"/>
      <protection hidden="1"/>
    </xf>
    <xf numFmtId="0" fontId="5" fillId="12" borderId="5" xfId="28" applyFont="1" applyFill="1" applyBorder="1" applyAlignment="1" applyProtection="1">
      <alignment vertical="center"/>
      <protection hidden="1"/>
    </xf>
    <xf numFmtId="0" fontId="6" fillId="12" borderId="10" xfId="28" applyFont="1" applyFill="1" applyBorder="1" applyAlignment="1" applyProtection="1">
      <alignment vertical="center"/>
      <protection hidden="1"/>
    </xf>
    <xf numFmtId="0" fontId="5" fillId="10" borderId="14" xfId="0" applyFont="1" applyFill="1" applyBorder="1" applyAlignment="1" applyProtection="1">
      <alignment horizontal="left" vertical="center" indent="1"/>
      <protection locked="0"/>
    </xf>
    <xf numFmtId="0" fontId="5" fillId="10" borderId="9" xfId="0" applyFont="1" applyFill="1" applyBorder="1" applyAlignment="1" applyProtection="1">
      <alignment horizontal="left" vertical="center" indent="1"/>
      <protection locked="0"/>
    </xf>
    <xf numFmtId="0" fontId="5" fillId="10" borderId="15" xfId="0" applyFont="1" applyFill="1" applyBorder="1" applyAlignment="1" applyProtection="1">
      <alignment horizontal="left" vertical="center" indent="1"/>
      <protection locked="0"/>
    </xf>
    <xf numFmtId="0" fontId="5" fillId="10" borderId="13" xfId="0" applyFont="1" applyFill="1" applyBorder="1" applyAlignment="1" applyProtection="1">
      <alignment horizontal="left" vertical="center" indent="1"/>
      <protection locked="0"/>
    </xf>
    <xf numFmtId="0" fontId="5" fillId="10" borderId="0" xfId="0" applyFont="1" applyFill="1" applyBorder="1" applyAlignment="1" applyProtection="1">
      <alignment horizontal="left" vertical="center" indent="1"/>
      <protection locked="0"/>
    </xf>
    <xf numFmtId="0" fontId="5" fillId="10" borderId="4" xfId="0" applyFont="1" applyFill="1" applyBorder="1" applyAlignment="1" applyProtection="1">
      <alignment horizontal="left" vertical="center" indent="1"/>
      <protection locked="0"/>
    </xf>
    <xf numFmtId="166" fontId="5" fillId="10" borderId="2" xfId="0" applyNumberFormat="1" applyFont="1" applyFill="1" applyBorder="1" applyAlignment="1" applyProtection="1">
      <alignment horizontal="left" vertical="center" indent="1"/>
      <protection locked="0"/>
    </xf>
    <xf numFmtId="166" fontId="5" fillId="10" borderId="6" xfId="0" applyNumberFormat="1" applyFont="1" applyFill="1" applyBorder="1" applyAlignment="1" applyProtection="1">
      <alignment horizontal="left" vertical="center" indent="1"/>
      <protection locked="0"/>
    </xf>
    <xf numFmtId="49" fontId="5" fillId="10" borderId="6" xfId="0" applyNumberFormat="1" applyFont="1" applyFill="1" applyBorder="1" applyAlignment="1" applyProtection="1">
      <alignment horizontal="left" vertical="center"/>
      <protection locked="0"/>
    </xf>
    <xf numFmtId="49" fontId="5" fillId="10" borderId="16" xfId="0" applyNumberFormat="1" applyFont="1" applyFill="1" applyBorder="1" applyAlignment="1" applyProtection="1">
      <alignment horizontal="left" vertical="center"/>
      <protection locked="0"/>
    </xf>
    <xf numFmtId="49" fontId="6" fillId="13" borderId="5" xfId="0" applyNumberFormat="1" applyFont="1" applyFill="1" applyBorder="1" applyAlignment="1" applyProtection="1">
      <alignment horizontal="left" vertical="center" indent="1"/>
      <protection locked="0"/>
    </xf>
    <xf numFmtId="49" fontId="6" fillId="13" borderId="10" xfId="0" applyNumberFormat="1" applyFont="1" applyFill="1" applyBorder="1" applyAlignment="1" applyProtection="1">
      <alignment horizontal="left" vertical="center" indent="1"/>
      <protection locked="0"/>
    </xf>
    <xf numFmtId="49" fontId="6" fillId="13" borderId="11" xfId="0" applyNumberFormat="1" applyFont="1" applyFill="1" applyBorder="1" applyAlignment="1" applyProtection="1">
      <alignment horizontal="left" vertical="center" indent="1"/>
      <protection locked="0"/>
    </xf>
    <xf numFmtId="0" fontId="13" fillId="0" borderId="14" xfId="0" applyFont="1" applyFill="1" applyBorder="1" applyAlignment="1" applyProtection="1">
      <alignment horizontal="center" vertical="center"/>
      <protection hidden="1"/>
    </xf>
    <xf numFmtId="0" fontId="13" fillId="0" borderId="9" xfId="0" applyFont="1" applyFill="1" applyBorder="1" applyAlignment="1" applyProtection="1">
      <alignment horizontal="center" vertical="center"/>
      <protection hidden="1"/>
    </xf>
    <xf numFmtId="0" fontId="13" fillId="0" borderId="15" xfId="0" applyFont="1" applyFill="1" applyBorder="1" applyAlignment="1" applyProtection="1">
      <alignment horizontal="center" vertical="center"/>
      <protection hidden="1"/>
    </xf>
    <xf numFmtId="0" fontId="13" fillId="0" borderId="13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3" fillId="0" borderId="4" xfId="0" applyFont="1" applyFill="1" applyBorder="1" applyAlignment="1" applyProtection="1">
      <alignment horizontal="center" vertical="center"/>
      <protection hidden="1"/>
    </xf>
    <xf numFmtId="0" fontId="13" fillId="0" borderId="2" xfId="0" applyFont="1" applyFill="1" applyBorder="1" applyAlignment="1" applyProtection="1">
      <alignment horizontal="center" vertical="center"/>
      <protection hidden="1"/>
    </xf>
    <xf numFmtId="0" fontId="13" fillId="0" borderId="6" xfId="0" applyFont="1" applyFill="1" applyBorder="1" applyAlignment="1" applyProtection="1">
      <alignment horizontal="center" vertical="center"/>
      <protection hidden="1"/>
    </xf>
    <xf numFmtId="0" fontId="13" fillId="0" borderId="16" xfId="0" applyFont="1" applyFill="1" applyBorder="1" applyAlignment="1" applyProtection="1">
      <alignment horizontal="center" vertical="center"/>
      <protection hidden="1"/>
    </xf>
    <xf numFmtId="0" fontId="5" fillId="16" borderId="14" xfId="29" applyFont="1" applyFill="1" applyBorder="1" applyAlignment="1" applyProtection="1">
      <alignment horizontal="left" vertical="center" wrapText="1" indent="1"/>
      <protection locked="0"/>
    </xf>
    <xf numFmtId="0" fontId="5" fillId="16" borderId="9" xfId="29" applyFont="1" applyFill="1" applyBorder="1" applyAlignment="1" applyProtection="1">
      <alignment horizontal="left" vertical="center" wrapText="1" indent="1"/>
      <protection locked="0"/>
    </xf>
    <xf numFmtId="0" fontId="5" fillId="16" borderId="15" xfId="29" applyFont="1" applyFill="1" applyBorder="1" applyAlignment="1" applyProtection="1">
      <alignment horizontal="left" vertical="center" wrapText="1" indent="1"/>
      <protection locked="0"/>
    </xf>
    <xf numFmtId="0" fontId="5" fillId="16" borderId="2" xfId="29" applyFont="1" applyFill="1" applyBorder="1" applyAlignment="1" applyProtection="1">
      <alignment horizontal="left" vertical="center" wrapText="1" indent="1"/>
      <protection locked="0"/>
    </xf>
    <xf numFmtId="0" fontId="5" fillId="16" borderId="6" xfId="29" applyFont="1" applyFill="1" applyBorder="1" applyAlignment="1" applyProtection="1">
      <alignment horizontal="left" vertical="center" wrapText="1" indent="1"/>
      <protection locked="0"/>
    </xf>
    <xf numFmtId="0" fontId="5" fillId="16" borderId="16" xfId="29" applyFont="1" applyFill="1" applyBorder="1" applyAlignment="1" applyProtection="1">
      <alignment horizontal="left" vertical="center" wrapText="1" indent="1"/>
      <protection locked="0"/>
    </xf>
    <xf numFmtId="0" fontId="3" fillId="0" borderId="14" xfId="0" applyFont="1" applyFill="1" applyBorder="1" applyAlignment="1" applyProtection="1">
      <alignment vertical="top"/>
      <protection hidden="1"/>
    </xf>
    <xf numFmtId="0" fontId="3" fillId="0" borderId="9" xfId="0" applyFont="1" applyFill="1" applyBorder="1" applyAlignment="1" applyProtection="1">
      <alignment vertical="top"/>
      <protection hidden="1"/>
    </xf>
    <xf numFmtId="0" fontId="3" fillId="0" borderId="15" xfId="0" applyFont="1" applyFill="1" applyBorder="1" applyAlignment="1" applyProtection="1">
      <alignment vertical="top"/>
      <protection hidden="1"/>
    </xf>
    <xf numFmtId="0" fontId="3" fillId="0" borderId="13" xfId="0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3" fillId="0" borderId="4" xfId="0" applyFont="1" applyFill="1" applyBorder="1" applyAlignment="1" applyProtection="1">
      <alignment vertical="top"/>
      <protection hidden="1"/>
    </xf>
    <xf numFmtId="14" fontId="5" fillId="11" borderId="3" xfId="27" applyNumberFormat="1" applyFont="1" applyFill="1" applyBorder="1" applyAlignment="1" applyProtection="1">
      <alignment horizontal="left" vertical="center" indent="1"/>
      <protection locked="0"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5" fillId="0" borderId="0" xfId="28" applyFont="1" applyFill="1" applyBorder="1" applyAlignment="1" applyProtection="1">
      <alignment vertical="top" wrapText="1"/>
      <protection hidden="1"/>
    </xf>
    <xf numFmtId="0" fontId="5" fillId="0" borderId="4" xfId="28" applyFont="1" applyFill="1" applyBorder="1" applyAlignment="1" applyProtection="1">
      <alignment vertical="top" wrapText="1"/>
      <protection hidden="1"/>
    </xf>
    <xf numFmtId="0" fontId="5" fillId="10" borderId="17" xfId="0" applyFont="1" applyFill="1" applyBorder="1" applyAlignment="1" applyProtection="1">
      <alignment horizontal="left" vertical="center" wrapText="1" indent="1"/>
      <protection locked="0"/>
    </xf>
    <xf numFmtId="0" fontId="5" fillId="10" borderId="12" xfId="0" applyFont="1" applyFill="1" applyBorder="1" applyAlignment="1" applyProtection="1">
      <alignment horizontal="left" vertical="center" wrapText="1" indent="1"/>
      <protection locked="0"/>
    </xf>
    <xf numFmtId="0" fontId="18" fillId="10" borderId="12" xfId="0" applyFont="1" applyFill="1" applyBorder="1" applyAlignment="1" applyProtection="1">
      <alignment horizontal="left" vertical="center" wrapText="1"/>
      <protection hidden="1"/>
    </xf>
    <xf numFmtId="0" fontId="18" fillId="10" borderId="7" xfId="0" applyFont="1" applyFill="1" applyBorder="1" applyAlignment="1" applyProtection="1">
      <alignment horizontal="left" vertical="center" wrapText="1"/>
      <protection hidden="1"/>
    </xf>
    <xf numFmtId="0" fontId="5" fillId="10" borderId="18" xfId="0" applyFont="1" applyFill="1" applyBorder="1" applyAlignment="1" applyProtection="1">
      <alignment horizontal="left" vertical="center" wrapText="1" indent="1"/>
      <protection locked="0"/>
    </xf>
    <xf numFmtId="0" fontId="5" fillId="10" borderId="19" xfId="0" applyFont="1" applyFill="1" applyBorder="1" applyAlignment="1" applyProtection="1">
      <alignment horizontal="left" vertical="center" wrapText="1" indent="1"/>
      <protection locked="0"/>
    </xf>
    <xf numFmtId="0" fontId="18" fillId="10" borderId="19" xfId="0" applyFont="1" applyFill="1" applyBorder="1" applyAlignment="1" applyProtection="1">
      <alignment horizontal="left" vertical="center" wrapText="1"/>
      <protection hidden="1"/>
    </xf>
    <xf numFmtId="0" fontId="18" fillId="10" borderId="8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vertical="top" wrapText="1"/>
      <protection hidden="1"/>
    </xf>
    <xf numFmtId="0" fontId="5" fillId="0" borderId="4" xfId="0" applyFont="1" applyFill="1" applyBorder="1" applyAlignment="1" applyProtection="1">
      <alignment vertical="top" wrapText="1"/>
      <protection hidden="1"/>
    </xf>
    <xf numFmtId="49" fontId="5" fillId="16" borderId="5" xfId="27" applyNumberFormat="1" applyFont="1" applyFill="1" applyBorder="1" applyAlignment="1" applyProtection="1">
      <alignment horizontal="left" vertical="center" wrapText="1" indent="1"/>
      <protection locked="0"/>
    </xf>
    <xf numFmtId="49" fontId="5" fillId="16" borderId="10" xfId="27" applyNumberFormat="1" applyFont="1" applyFill="1" applyBorder="1" applyAlignment="1" applyProtection="1">
      <alignment horizontal="left" vertical="center" wrapText="1" indent="1"/>
      <protection locked="0"/>
    </xf>
    <xf numFmtId="49" fontId="5" fillId="16" borderId="11" xfId="27" applyNumberFormat="1" applyFont="1" applyFill="1" applyBorder="1" applyAlignment="1" applyProtection="1">
      <alignment horizontal="left" vertical="center" wrapText="1" indent="1"/>
      <protection locked="0"/>
    </xf>
    <xf numFmtId="0" fontId="28" fillId="16" borderId="5" xfId="29" applyFill="1" applyBorder="1" applyAlignment="1" applyProtection="1">
      <alignment horizontal="left" vertical="center" wrapText="1" indent="1"/>
      <protection locked="0"/>
    </xf>
    <xf numFmtId="0" fontId="28" fillId="16" borderId="10" xfId="29" applyFill="1" applyBorder="1" applyAlignment="1" applyProtection="1">
      <alignment horizontal="left" vertical="center" wrapText="1" indent="1"/>
      <protection locked="0"/>
    </xf>
    <xf numFmtId="0" fontId="28" fillId="16" borderId="11" xfId="29" applyFill="1" applyBorder="1" applyAlignment="1" applyProtection="1">
      <alignment horizontal="left" vertical="center" wrapText="1" indent="1"/>
      <protection locked="0"/>
    </xf>
    <xf numFmtId="14" fontId="5" fillId="10" borderId="5" xfId="28" applyNumberFormat="1" applyFont="1" applyFill="1" applyBorder="1" applyAlignment="1" applyProtection="1">
      <alignment horizontal="left" vertical="center" indent="1"/>
      <protection locked="0"/>
    </xf>
    <xf numFmtId="14" fontId="5" fillId="10" borderId="10" xfId="28" applyNumberFormat="1" applyFont="1" applyFill="1" applyBorder="1" applyAlignment="1" applyProtection="1">
      <alignment horizontal="left" vertical="center" indent="1"/>
      <protection locked="0"/>
    </xf>
    <xf numFmtId="14" fontId="5" fillId="10" borderId="11" xfId="28" applyNumberFormat="1" applyFont="1" applyFill="1" applyBorder="1" applyAlignment="1" applyProtection="1">
      <alignment horizontal="left" vertical="center" indent="1"/>
      <protection locked="0"/>
    </xf>
    <xf numFmtId="49" fontId="5" fillId="18" borderId="5" xfId="0" applyNumberFormat="1" applyFont="1" applyFill="1" applyBorder="1" applyAlignment="1" applyProtection="1">
      <alignment horizontal="left" vertical="center" indent="1"/>
      <protection locked="0"/>
    </xf>
    <xf numFmtId="49" fontId="5" fillId="18" borderId="10" xfId="0" applyNumberFormat="1" applyFont="1" applyFill="1" applyBorder="1" applyAlignment="1" applyProtection="1">
      <alignment horizontal="left" vertical="center" indent="1"/>
      <protection locked="0"/>
    </xf>
    <xf numFmtId="49" fontId="5" fillId="18" borderId="11" xfId="0" applyNumberFormat="1" applyFont="1" applyFill="1" applyBorder="1" applyAlignment="1" applyProtection="1">
      <alignment horizontal="left" vertical="center" indent="1"/>
      <protection locked="0"/>
    </xf>
    <xf numFmtId="14" fontId="5" fillId="0" borderId="5" xfId="28" applyNumberFormat="1" applyFont="1" applyFill="1" applyBorder="1" applyAlignment="1" applyProtection="1">
      <alignment horizontal="left" vertical="center" indent="1"/>
      <protection hidden="1"/>
    </xf>
    <xf numFmtId="14" fontId="5" fillId="0" borderId="10" xfId="28" applyNumberFormat="1" applyFont="1" applyFill="1" applyBorder="1" applyAlignment="1" applyProtection="1">
      <alignment horizontal="left" vertical="center" indent="1"/>
      <protection hidden="1"/>
    </xf>
    <xf numFmtId="14" fontId="5" fillId="0" borderId="11" xfId="28" applyNumberFormat="1" applyFont="1" applyFill="1" applyBorder="1" applyAlignment="1" applyProtection="1">
      <alignment horizontal="left" vertical="center" indent="1"/>
      <protection hidden="1"/>
    </xf>
    <xf numFmtId="0" fontId="5" fillId="0" borderId="0" xfId="28" applyFont="1" applyFill="1" applyBorder="1" applyAlignment="1" applyProtection="1">
      <alignment wrapText="1"/>
      <protection hidden="1"/>
    </xf>
    <xf numFmtId="4" fontId="6" fillId="10" borderId="5" xfId="28" applyNumberFormat="1" applyFont="1" applyFill="1" applyBorder="1" applyAlignment="1" applyProtection="1">
      <alignment horizontal="right" vertical="center" indent="2"/>
      <protection locked="0"/>
    </xf>
    <xf numFmtId="4" fontId="6" fillId="10" borderId="10" xfId="28" applyNumberFormat="1" applyFont="1" applyFill="1" applyBorder="1" applyAlignment="1" applyProtection="1">
      <alignment horizontal="right" vertical="center" indent="2"/>
      <protection locked="0"/>
    </xf>
    <xf numFmtId="4" fontId="6" fillId="10" borderId="11" xfId="28" applyNumberFormat="1" applyFont="1" applyFill="1" applyBorder="1" applyAlignment="1" applyProtection="1">
      <alignment horizontal="right" vertical="center" indent="2"/>
      <protection locked="0"/>
    </xf>
    <xf numFmtId="167" fontId="6" fillId="0" borderId="5" xfId="28" applyNumberFormat="1" applyFont="1" applyFill="1" applyBorder="1" applyAlignment="1" applyProtection="1">
      <alignment horizontal="right" vertical="center" indent="2"/>
      <protection hidden="1"/>
    </xf>
    <xf numFmtId="167" fontId="6" fillId="0" borderId="10" xfId="28" applyNumberFormat="1" applyFont="1" applyFill="1" applyBorder="1" applyAlignment="1" applyProtection="1">
      <alignment horizontal="right" vertical="center" indent="2"/>
      <protection hidden="1"/>
    </xf>
    <xf numFmtId="167" fontId="6" fillId="0" borderId="11" xfId="28" applyNumberFormat="1" applyFont="1" applyFill="1" applyBorder="1" applyAlignment="1" applyProtection="1">
      <alignment horizontal="right" vertical="center" indent="2"/>
      <protection hidden="1"/>
    </xf>
    <xf numFmtId="1" fontId="6" fillId="0" borderId="5" xfId="0" applyNumberFormat="1" applyFont="1" applyFill="1" applyBorder="1" applyAlignment="1" applyProtection="1">
      <alignment horizontal="left" vertical="center" indent="1"/>
      <protection hidden="1"/>
    </xf>
    <xf numFmtId="1" fontId="6" fillId="0" borderId="10" xfId="0" applyNumberFormat="1" applyFont="1" applyFill="1" applyBorder="1" applyAlignment="1" applyProtection="1">
      <alignment horizontal="left" vertical="center" indent="1"/>
      <protection hidden="1"/>
    </xf>
    <xf numFmtId="1" fontId="6" fillId="0" borderId="11" xfId="0" applyNumberFormat="1" applyFont="1" applyFill="1" applyBorder="1" applyAlignment="1" applyProtection="1">
      <alignment horizontal="left" vertical="center" indent="1"/>
      <protection hidden="1"/>
    </xf>
    <xf numFmtId="14" fontId="6" fillId="0" borderId="5" xfId="0" applyNumberFormat="1" applyFont="1" applyFill="1" applyBorder="1" applyAlignment="1" applyProtection="1">
      <alignment horizontal="left" vertical="center" indent="1"/>
      <protection hidden="1"/>
    </xf>
    <xf numFmtId="14" fontId="6" fillId="0" borderId="10" xfId="0" applyNumberFormat="1" applyFont="1" applyFill="1" applyBorder="1" applyAlignment="1" applyProtection="1">
      <alignment horizontal="left" vertical="center" indent="1"/>
      <protection hidden="1"/>
    </xf>
    <xf numFmtId="14" fontId="6" fillId="0" borderId="11" xfId="0" applyNumberFormat="1" applyFont="1" applyFill="1" applyBorder="1" applyAlignment="1" applyProtection="1">
      <alignment horizontal="left" vertical="center" indent="1"/>
      <protection hidden="1"/>
    </xf>
    <xf numFmtId="0" fontId="26" fillId="0" borderId="13" xfId="0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26" fillId="0" borderId="4" xfId="0" applyFont="1" applyFill="1" applyBorder="1" applyAlignment="1" applyProtection="1">
      <alignment horizontal="center" vertical="center"/>
      <protection hidden="1"/>
    </xf>
    <xf numFmtId="4" fontId="27" fillId="0" borderId="0" xfId="0" applyNumberFormat="1" applyFont="1" applyFill="1" applyBorder="1" applyAlignment="1" applyProtection="1">
      <alignment horizontal="left" vertical="center" indent="1"/>
      <protection hidden="1"/>
    </xf>
    <xf numFmtId="4" fontId="6" fillId="14" borderId="5" xfId="0" applyNumberFormat="1" applyFont="1" applyFill="1" applyBorder="1" applyAlignment="1" applyProtection="1">
      <alignment horizontal="left" vertical="center" indent="1"/>
      <protection hidden="1"/>
    </xf>
    <xf numFmtId="4" fontId="20" fillId="14" borderId="10" xfId="0" applyNumberFormat="1" applyFont="1" applyFill="1" applyBorder="1" applyAlignment="1" applyProtection="1">
      <alignment horizontal="left" vertical="center" inden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1" fontId="6" fillId="0" borderId="3" xfId="0" applyNumberFormat="1" applyFont="1" applyFill="1" applyBorder="1" applyAlignment="1" applyProtection="1">
      <alignment horizontal="left" vertical="center" indent="1"/>
      <protection hidden="1"/>
    </xf>
    <xf numFmtId="14" fontId="6" fillId="0" borderId="3" xfId="0" applyNumberFormat="1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5" fillId="13" borderId="0" xfId="0" applyFont="1" applyFill="1" applyBorder="1" applyAlignment="1" applyProtection="1">
      <alignment vertical="center"/>
      <protection locked="0"/>
    </xf>
    <xf numFmtId="0" fontId="5" fillId="10" borderId="0" xfId="0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 applyProtection="1">
      <alignment vertical="center"/>
      <protection locked="0"/>
    </xf>
    <xf numFmtId="14" fontId="5" fillId="13" borderId="6" xfId="0" applyNumberFormat="1" applyFont="1" applyFill="1" applyBorder="1" applyAlignment="1" applyProtection="1">
      <alignment horizontal="right" vertical="center"/>
      <protection locked="0" hidden="1"/>
    </xf>
    <xf numFmtId="0" fontId="5" fillId="0" borderId="0" xfId="25" applyNumberFormat="1" applyFont="1" applyFill="1" applyBorder="1" applyAlignment="1" applyProtection="1">
      <alignment horizontal="left" vertical="center" wrapText="1"/>
      <protection hidden="1"/>
    </xf>
    <xf numFmtId="0" fontId="3" fillId="12" borderId="29" xfId="25" applyFont="1" applyFill="1" applyBorder="1" applyAlignment="1" applyProtection="1">
      <alignment horizontal="center" vertical="center" wrapText="1"/>
      <protection hidden="1"/>
    </xf>
    <xf numFmtId="14" fontId="3" fillId="12" borderId="29" xfId="25" applyNumberFormat="1" applyFont="1" applyFill="1" applyBorder="1" applyAlignment="1" applyProtection="1">
      <alignment horizontal="center" vertical="center" wrapText="1"/>
      <protection hidden="1"/>
    </xf>
    <xf numFmtId="49" fontId="3" fillId="12" borderId="29" xfId="25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25" applyFont="1" applyAlignment="1">
      <alignment vertical="center" wrapText="1"/>
    </xf>
    <xf numFmtId="0" fontId="34" fillId="0" borderId="0" xfId="25" applyFont="1" applyAlignment="1">
      <alignment vertical="center"/>
    </xf>
    <xf numFmtId="0" fontId="34" fillId="0" borderId="31" xfId="25" applyFont="1" applyBorder="1" applyAlignment="1">
      <alignment vertical="center"/>
    </xf>
  </cellXfs>
  <cellStyles count="35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Euro 2" xfId="20"/>
    <cellStyle name="Link" xfId="29" builtinId="8"/>
    <cellStyle name="Notiz 2" xfId="21"/>
    <cellStyle name="Standard" xfId="0" builtinId="0"/>
    <cellStyle name="Standard 2" xfId="22"/>
    <cellStyle name="Standard 2 2" xfId="23"/>
    <cellStyle name="Standard 2 2 2" xfId="24"/>
    <cellStyle name="Standard 2 2 3" xfId="30"/>
    <cellStyle name="Standard 2 3" xfId="28"/>
    <cellStyle name="Standard 3" xfId="25"/>
    <cellStyle name="Standard 4" xfId="26"/>
    <cellStyle name="Standard 5" xfId="31"/>
    <cellStyle name="Standard 6" xfId="33"/>
    <cellStyle name="Standard 7" xfId="34"/>
    <cellStyle name="Standard_Antrag Weiterbildung 2" xfId="32"/>
    <cellStyle name="Standard_Überarbeitete Abschnitte 11_10 2" xfId="27"/>
  </cellStyles>
  <dxfs count="10">
    <dxf>
      <font>
        <color theme="0"/>
      </font>
      <fill>
        <patternFill>
          <bgColor theme="0"/>
        </patternFill>
      </fill>
    </dxf>
    <dxf>
      <font>
        <strike val="0"/>
        <color theme="0"/>
      </font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K$3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120650</xdr:colOff>
      <xdr:row>0</xdr:row>
      <xdr:rowOff>0</xdr:rowOff>
    </xdr:from>
    <xdr:to>
      <xdr:col>19</xdr:col>
      <xdr:colOff>53975</xdr:colOff>
      <xdr:row>2</xdr:row>
      <xdr:rowOff>168275</xdr:rowOff>
    </xdr:to>
    <xdr:pic>
      <xdr:nvPicPr>
        <xdr:cNvPr id="3" name="Grafik 2" title="TLVwA-Logo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1394" r="2070" b="18212"/>
        <a:stretch/>
      </xdr:blipFill>
      <xdr:spPr>
        <a:xfrm>
          <a:off x="3498850" y="0"/>
          <a:ext cx="3190875" cy="54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36</xdr:row>
      <xdr:rowOff>57148</xdr:rowOff>
    </xdr:from>
    <xdr:to>
      <xdr:col>10</xdr:col>
      <xdr:colOff>0</xdr:colOff>
      <xdr:row>67</xdr:row>
      <xdr:rowOff>152048</xdr:rowOff>
    </xdr:to>
    <xdr:sp macro="" textlink="" fLocksText="0">
      <xdr:nvSpPr>
        <xdr:cNvPr id="4114" name="Text Box 18"/>
        <xdr:cNvSpPr txBox="1">
          <a:spLocks noChangeArrowheads="1"/>
        </xdr:cNvSpPr>
      </xdr:nvSpPr>
      <xdr:spPr bwMode="auto">
        <a:xfrm>
          <a:off x="9526" y="4972048"/>
          <a:ext cx="6511924" cy="4730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43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35</xdr:row>
          <xdr:rowOff>12700</xdr:rowOff>
        </xdr:from>
        <xdr:to>
          <xdr:col>0</xdr:col>
          <xdr:colOff>419100</xdr:colOff>
          <xdr:row>36</xdr:row>
          <xdr:rowOff>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24</xdr:row>
          <xdr:rowOff>0</xdr:rowOff>
        </xdr:from>
        <xdr:to>
          <xdr:col>4</xdr:col>
          <xdr:colOff>336550</xdr:colOff>
          <xdr:row>24</xdr:row>
          <xdr:rowOff>222250</xdr:rowOff>
        </xdr:to>
        <xdr:sp macro="" textlink="">
          <xdr:nvSpPr>
            <xdr:cNvPr id="109581" name="Check Box 13" hidden="1">
              <a:extLst>
                <a:ext uri="{63B3BB69-23CF-44E3-9099-C40C66FF867C}">
                  <a14:compatExt spid="_x0000_s109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berechtigt bin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26</xdr:row>
          <xdr:rowOff>0</xdr:rowOff>
        </xdr:from>
        <xdr:to>
          <xdr:col>4</xdr:col>
          <xdr:colOff>336550</xdr:colOff>
          <xdr:row>26</xdr:row>
          <xdr:rowOff>222250</xdr:rowOff>
        </xdr:to>
        <xdr:sp macro="" textlink="">
          <xdr:nvSpPr>
            <xdr:cNvPr id="109582" name="Check Box 14" hidden="1">
              <a:extLst>
                <a:ext uri="{63B3BB69-23CF-44E3-9099-C40C66FF867C}">
                  <a14:compatExt spid="_x0000_s109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nicht berechtigt bin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zoomScaleNormal="100" workbookViewId="0">
      <selection activeCell="A15" sqref="A15"/>
    </sheetView>
  </sheetViews>
  <sheetFormatPr baseColWidth="10" defaultColWidth="11.453125" defaultRowHeight="11.5" x14ac:dyDescent="0.25"/>
  <cols>
    <col min="1" max="1" width="10.7265625" style="57" customWidth="1"/>
    <col min="2" max="2" width="15.7265625" style="58" customWidth="1"/>
    <col min="3" max="3" width="78.7265625" style="57" customWidth="1"/>
    <col min="4" max="16384" width="11.453125" style="57"/>
  </cols>
  <sheetData>
    <row r="1" spans="1:6" s="213" customFormat="1" ht="30" customHeight="1" thickBot="1" x14ac:dyDescent="0.3">
      <c r="A1" s="211" t="s">
        <v>29</v>
      </c>
      <c r="B1" s="212"/>
      <c r="C1" s="212"/>
    </row>
    <row r="2" spans="1:6" s="213" customFormat="1" ht="30" customHeight="1" thickTop="1" x14ac:dyDescent="0.4">
      <c r="A2" s="214" t="s">
        <v>83</v>
      </c>
      <c r="B2" s="215"/>
      <c r="C2" s="216"/>
    </row>
    <row r="3" spans="1:6" s="213" customFormat="1" ht="30" customHeight="1" thickBot="1" x14ac:dyDescent="0.3">
      <c r="A3" s="217" t="s">
        <v>84</v>
      </c>
      <c r="B3" s="218"/>
      <c r="C3" s="219"/>
    </row>
    <row r="4" spans="1:6" s="213" customFormat="1" ht="15" customHeight="1" thickTop="1" x14ac:dyDescent="0.25">
      <c r="A4" s="220" t="str">
        <f>IF(AND('Seite 3'!I22=0,'Seite 3'!I47=0)," - öffentlich -"," - vertraulich -")</f>
        <v xml:space="preserve"> - öffentlich -</v>
      </c>
      <c r="B4" s="221"/>
    </row>
    <row r="5" spans="1:6" s="213" customFormat="1" ht="15" customHeight="1" x14ac:dyDescent="0.25">
      <c r="A5" s="222"/>
      <c r="B5" s="222"/>
    </row>
    <row r="6" spans="1:6" s="213" customFormat="1" ht="18" customHeight="1" x14ac:dyDescent="0.25">
      <c r="A6" s="223" t="s">
        <v>85</v>
      </c>
      <c r="B6" s="224"/>
      <c r="C6" s="225"/>
    </row>
    <row r="7" spans="1:6" s="228" customFormat="1" ht="18" customHeight="1" x14ac:dyDescent="0.25">
      <c r="A7" s="226" t="s">
        <v>30</v>
      </c>
      <c r="B7" s="227" t="s">
        <v>28</v>
      </c>
      <c r="C7" s="226" t="s">
        <v>31</v>
      </c>
      <c r="F7" s="213"/>
    </row>
    <row r="8" spans="1:6" s="59" customFormat="1" ht="24" customHeight="1" x14ac:dyDescent="0.25">
      <c r="A8" s="229" t="s">
        <v>32</v>
      </c>
      <c r="B8" s="230">
        <v>44769</v>
      </c>
      <c r="C8" s="231" t="s">
        <v>33</v>
      </c>
      <c r="D8" s="57"/>
      <c r="E8" s="57"/>
      <c r="F8" s="57"/>
    </row>
    <row r="9" spans="1:6" ht="24" customHeight="1" x14ac:dyDescent="0.25">
      <c r="A9" s="229" t="s">
        <v>81</v>
      </c>
      <c r="B9" s="230">
        <v>44838</v>
      </c>
      <c r="C9" s="232" t="s">
        <v>82</v>
      </c>
    </row>
    <row r="10" spans="1:6" s="213" customFormat="1" ht="15" customHeight="1" x14ac:dyDescent="0.25">
      <c r="A10" s="233"/>
    </row>
    <row r="11" spans="1:6" s="213" customFormat="1" ht="18" customHeight="1" x14ac:dyDescent="0.25">
      <c r="A11" s="223" t="s">
        <v>86</v>
      </c>
      <c r="B11" s="224"/>
      <c r="C11" s="225"/>
    </row>
    <row r="12" spans="1:6" s="228" customFormat="1" ht="18" customHeight="1" x14ac:dyDescent="0.25">
      <c r="A12" s="226" t="s">
        <v>30</v>
      </c>
      <c r="B12" s="227" t="s">
        <v>28</v>
      </c>
      <c r="C12" s="226" t="s">
        <v>31</v>
      </c>
      <c r="F12" s="213"/>
    </row>
    <row r="13" spans="1:6" s="228" customFormat="1" ht="24" customHeight="1" x14ac:dyDescent="0.25">
      <c r="A13" s="234" t="s">
        <v>87</v>
      </c>
      <c r="B13" s="235">
        <v>44928</v>
      </c>
      <c r="C13" s="236" t="s">
        <v>88</v>
      </c>
      <c r="F13" s="213"/>
    </row>
    <row r="14" spans="1:6" s="213" customFormat="1" ht="36" customHeight="1" x14ac:dyDescent="0.25">
      <c r="A14" s="234" t="s">
        <v>93</v>
      </c>
      <c r="B14" s="237">
        <v>45567</v>
      </c>
      <c r="C14" s="236" t="s">
        <v>118</v>
      </c>
    </row>
    <row r="15" spans="1:6" s="213" customFormat="1" ht="24" customHeight="1" x14ac:dyDescent="0.25">
      <c r="A15" s="234"/>
      <c r="B15" s="237"/>
      <c r="C15" s="236"/>
    </row>
    <row r="16" spans="1:6" s="213" customFormat="1" ht="24" customHeight="1" x14ac:dyDescent="0.25">
      <c r="A16" s="234"/>
      <c r="B16" s="237"/>
      <c r="C16" s="236"/>
    </row>
    <row r="17" spans="1:3" s="213" customFormat="1" ht="24" customHeight="1" x14ac:dyDescent="0.25">
      <c r="A17" s="234"/>
      <c r="B17" s="237"/>
      <c r="C17" s="236"/>
    </row>
    <row r="18" spans="1:3" s="213" customFormat="1" ht="24" customHeight="1" x14ac:dyDescent="0.25">
      <c r="A18" s="234"/>
      <c r="B18" s="235"/>
      <c r="C18" s="236"/>
    </row>
    <row r="19" spans="1:3" s="213" customFormat="1" ht="24" customHeight="1" x14ac:dyDescent="0.25">
      <c r="A19" s="234"/>
      <c r="B19" s="235"/>
      <c r="C19" s="236"/>
    </row>
    <row r="20" spans="1:3" s="213" customFormat="1" ht="24" customHeight="1" x14ac:dyDescent="0.25">
      <c r="A20" s="234"/>
      <c r="B20" s="237"/>
      <c r="C20" s="236"/>
    </row>
  </sheetData>
  <sheetProtection password="EDE9" sheet="1" objects="1" scenarios="1"/>
  <printOptions horizontalCentered="1"/>
  <pageMargins left="0.59055118110236227" right="0.19685039370078741" top="0.19685039370078741" bottom="0.19685039370078741" header="0.19685039370078741" footer="0.19685039370078741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5">
    <pageSetUpPr fitToPage="1"/>
  </sheetPr>
  <dimension ref="A1:AI69"/>
  <sheetViews>
    <sheetView showGridLines="0" tabSelected="1" zoomScaleNormal="100" workbookViewId="0">
      <selection activeCell="A5" sqref="A5:J5"/>
    </sheetView>
  </sheetViews>
  <sheetFormatPr baseColWidth="10" defaultColWidth="11.453125" defaultRowHeight="12.75" customHeight="1" x14ac:dyDescent="0.25"/>
  <cols>
    <col min="1" max="1" width="1.7265625" style="3" customWidth="1"/>
    <col min="2" max="2" width="5.1796875" style="3" customWidth="1"/>
    <col min="3" max="7" width="5.1796875" style="101" customWidth="1"/>
    <col min="8" max="12" width="5.1796875" style="3" customWidth="1"/>
    <col min="13" max="15" width="5.1796875" style="101" customWidth="1"/>
    <col min="16" max="16" width="5.1796875" style="3" customWidth="1"/>
    <col min="17" max="19" width="5.1796875" style="101" customWidth="1"/>
    <col min="20" max="20" width="0.81640625" style="3" customWidth="1"/>
    <col min="21" max="26" width="11.453125" style="3"/>
    <col min="27" max="29" width="11.453125" style="101"/>
    <col min="30" max="30" width="11.453125" style="3"/>
    <col min="31" max="33" width="11.453125" style="101"/>
    <col min="34" max="16384" width="11.453125" style="3"/>
  </cols>
  <sheetData>
    <row r="1" spans="1:20" s="55" customFormat="1" ht="15" customHeight="1" x14ac:dyDescent="0.25"/>
    <row r="2" spans="1:20" s="55" customFormat="1" ht="15" customHeight="1" x14ac:dyDescent="0.25"/>
    <row r="3" spans="1:20" s="55" customFormat="1" ht="15" customHeight="1" x14ac:dyDescent="0.25"/>
    <row r="4" spans="1:20" s="55" customFormat="1" ht="15" customHeight="1" x14ac:dyDescent="0.25"/>
    <row r="5" spans="1:20" ht="15" customHeight="1" x14ac:dyDescent="0.25">
      <c r="A5" s="294"/>
      <c r="B5" s="295"/>
      <c r="C5" s="295"/>
      <c r="D5" s="295"/>
      <c r="E5" s="295"/>
      <c r="F5" s="295"/>
      <c r="G5" s="295"/>
      <c r="H5" s="295"/>
      <c r="I5" s="295"/>
      <c r="J5" s="296"/>
      <c r="K5" s="4"/>
    </row>
    <row r="6" spans="1:20" ht="15" customHeight="1" x14ac:dyDescent="0.25">
      <c r="A6" s="297"/>
      <c r="B6" s="298"/>
      <c r="C6" s="298"/>
      <c r="D6" s="298"/>
      <c r="E6" s="298"/>
      <c r="F6" s="298"/>
      <c r="G6" s="298"/>
      <c r="H6" s="298"/>
      <c r="I6" s="298"/>
      <c r="J6" s="299"/>
      <c r="K6" s="5"/>
    </row>
    <row r="7" spans="1:20" ht="15" customHeight="1" x14ac:dyDescent="0.25">
      <c r="A7" s="297"/>
      <c r="B7" s="298"/>
      <c r="C7" s="298"/>
      <c r="D7" s="298"/>
      <c r="E7" s="298"/>
      <c r="F7" s="298"/>
      <c r="G7" s="298"/>
      <c r="H7" s="298"/>
      <c r="I7" s="298"/>
      <c r="J7" s="299"/>
      <c r="K7" s="5"/>
    </row>
    <row r="8" spans="1:20" ht="15" customHeight="1" x14ac:dyDescent="0.25">
      <c r="A8" s="297"/>
      <c r="B8" s="298"/>
      <c r="C8" s="298"/>
      <c r="D8" s="298"/>
      <c r="E8" s="298"/>
      <c r="F8" s="298"/>
      <c r="G8" s="298"/>
      <c r="H8" s="298"/>
      <c r="I8" s="298"/>
      <c r="J8" s="299"/>
      <c r="K8" s="5"/>
    </row>
    <row r="9" spans="1:20" ht="15" customHeight="1" x14ac:dyDescent="0.25">
      <c r="A9" s="300"/>
      <c r="B9" s="301"/>
      <c r="C9" s="301"/>
      <c r="D9" s="302"/>
      <c r="E9" s="302"/>
      <c r="F9" s="302"/>
      <c r="G9" s="302"/>
      <c r="H9" s="302"/>
      <c r="I9" s="302"/>
      <c r="J9" s="303"/>
      <c r="K9" s="5"/>
    </row>
    <row r="10" spans="1:20" ht="15" customHeight="1" x14ac:dyDescent="0.25">
      <c r="A10" s="6" t="s">
        <v>9</v>
      </c>
      <c r="B10" s="6"/>
      <c r="C10" s="6"/>
      <c r="D10" s="6"/>
      <c r="E10" s="6"/>
      <c r="F10" s="6"/>
      <c r="G10" s="6"/>
      <c r="K10" s="7"/>
    </row>
    <row r="11" spans="1:20" ht="15" customHeight="1" x14ac:dyDescent="0.25">
      <c r="A11" s="6"/>
      <c r="B11" s="6"/>
      <c r="C11" s="6"/>
      <c r="D11" s="6"/>
      <c r="E11" s="6"/>
      <c r="F11" s="6"/>
      <c r="G11" s="6"/>
      <c r="K11" s="7"/>
    </row>
    <row r="12" spans="1:20" ht="15" customHeight="1" x14ac:dyDescent="0.25">
      <c r="A12" s="8" t="s">
        <v>89</v>
      </c>
      <c r="B12" s="8"/>
      <c r="C12" s="8"/>
      <c r="D12" s="8"/>
      <c r="E12" s="8"/>
      <c r="F12" s="8"/>
      <c r="G12" s="8"/>
      <c r="L12" s="322" t="s">
        <v>126</v>
      </c>
      <c r="M12" s="323"/>
      <c r="N12" s="323"/>
      <c r="O12" s="323"/>
      <c r="P12" s="323"/>
      <c r="Q12" s="323"/>
      <c r="R12" s="323"/>
      <c r="S12" s="323"/>
      <c r="T12" s="324"/>
    </row>
    <row r="13" spans="1:20" ht="15" customHeight="1" x14ac:dyDescent="0.25">
      <c r="A13" s="8" t="s">
        <v>90</v>
      </c>
      <c r="B13" s="8"/>
      <c r="C13" s="8"/>
      <c r="D13" s="8"/>
      <c r="E13" s="8"/>
      <c r="F13" s="8"/>
      <c r="G13" s="8"/>
      <c r="L13" s="325"/>
      <c r="M13" s="326"/>
      <c r="N13" s="326"/>
      <c r="O13" s="326"/>
      <c r="P13" s="326"/>
      <c r="Q13" s="326"/>
      <c r="R13" s="326"/>
      <c r="S13" s="326"/>
      <c r="T13" s="327"/>
    </row>
    <row r="14" spans="1:20" ht="15" customHeight="1" x14ac:dyDescent="0.25">
      <c r="A14" s="8" t="s">
        <v>79</v>
      </c>
      <c r="B14" s="8"/>
      <c r="C14" s="8"/>
      <c r="D14" s="8"/>
      <c r="E14" s="8"/>
      <c r="F14" s="8"/>
      <c r="G14" s="8"/>
      <c r="H14" s="8"/>
      <c r="L14" s="325"/>
      <c r="M14" s="326"/>
      <c r="N14" s="326"/>
      <c r="O14" s="326"/>
      <c r="P14" s="326"/>
      <c r="Q14" s="326"/>
      <c r="R14" s="326"/>
      <c r="S14" s="326"/>
      <c r="T14" s="327"/>
    </row>
    <row r="15" spans="1:20" ht="15" customHeight="1" x14ac:dyDescent="0.25">
      <c r="A15" s="8" t="s">
        <v>80</v>
      </c>
      <c r="B15" s="8"/>
      <c r="C15" s="8"/>
      <c r="D15" s="8"/>
      <c r="E15" s="8"/>
      <c r="F15" s="8"/>
      <c r="G15" s="8"/>
      <c r="H15" s="8"/>
      <c r="L15" s="325"/>
      <c r="M15" s="326"/>
      <c r="N15" s="326"/>
      <c r="O15" s="326"/>
      <c r="P15" s="326"/>
      <c r="Q15" s="326"/>
      <c r="R15" s="326"/>
      <c r="S15" s="326"/>
      <c r="T15" s="327"/>
    </row>
    <row r="16" spans="1:20" ht="15" customHeight="1" x14ac:dyDescent="0.25">
      <c r="B16" s="8"/>
      <c r="C16" s="8"/>
      <c r="D16" s="8"/>
      <c r="E16" s="8"/>
      <c r="F16" s="8"/>
      <c r="G16" s="8"/>
      <c r="H16" s="8"/>
      <c r="L16" s="325"/>
      <c r="M16" s="326"/>
      <c r="N16" s="326"/>
      <c r="O16" s="326"/>
      <c r="P16" s="326"/>
      <c r="Q16" s="326"/>
      <c r="R16" s="326"/>
      <c r="S16" s="326"/>
      <c r="T16" s="327"/>
    </row>
    <row r="17" spans="1:20" ht="20.149999999999999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9"/>
      <c r="L17" s="109" t="s">
        <v>28</v>
      </c>
      <c r="M17" s="110"/>
      <c r="N17" s="110"/>
      <c r="O17" s="111"/>
      <c r="P17" s="328">
        <f ca="1">TODAY()</f>
        <v>45567</v>
      </c>
      <c r="Q17" s="328"/>
      <c r="R17" s="328"/>
      <c r="S17" s="328"/>
      <c r="T17" s="328"/>
    </row>
    <row r="18" spans="1:20" s="101" customFormat="1" ht="20.149999999999999" customHeight="1" x14ac:dyDescent="0.25">
      <c r="L18" s="112" t="s">
        <v>124</v>
      </c>
      <c r="M18" s="113"/>
      <c r="N18" s="113"/>
      <c r="O18" s="114"/>
      <c r="P18" s="304" t="s">
        <v>59</v>
      </c>
      <c r="Q18" s="305"/>
      <c r="R18" s="305"/>
      <c r="S18" s="305"/>
      <c r="T18" s="306"/>
    </row>
    <row r="19" spans="1:20" ht="12" customHeight="1" x14ac:dyDescent="0.25"/>
    <row r="20" spans="1:20" ht="20.149999999999999" customHeight="1" x14ac:dyDescent="0.25">
      <c r="A20" s="329" t="s">
        <v>76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1"/>
    </row>
    <row r="21" spans="1:20" ht="12" customHeight="1" x14ac:dyDescent="0.25">
      <c r="A21" s="307" t="s">
        <v>60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9"/>
    </row>
    <row r="22" spans="1:20" s="101" customFormat="1" ht="12" customHeight="1" x14ac:dyDescent="0.25">
      <c r="A22" s="310"/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2"/>
    </row>
    <row r="23" spans="1:20" s="101" customFormat="1" ht="12" customHeight="1" x14ac:dyDescent="0.25">
      <c r="A23" s="313"/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5"/>
    </row>
    <row r="24" spans="1:20" s="101" customFormat="1" ht="12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T24" s="11"/>
    </row>
    <row r="25" spans="1:20" s="118" customFormat="1" ht="18" customHeight="1" x14ac:dyDescent="0.25">
      <c r="A25" s="292"/>
      <c r="B25" s="293" t="s">
        <v>127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7"/>
    </row>
    <row r="26" spans="1:20" s="123" customFormat="1" ht="4" customHeight="1" x14ac:dyDescent="0.25">
      <c r="A26" s="119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1"/>
      <c r="T26" s="122"/>
    </row>
    <row r="27" spans="1:20" s="118" customFormat="1" ht="15" customHeight="1" x14ac:dyDescent="0.25">
      <c r="A27" s="289"/>
      <c r="B27" s="332" t="s">
        <v>128</v>
      </c>
      <c r="C27" s="332"/>
      <c r="D27" s="332"/>
      <c r="E27" s="333"/>
      <c r="F27" s="316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8"/>
      <c r="T27" s="124"/>
    </row>
    <row r="28" spans="1:20" s="118" customFormat="1" ht="15" customHeight="1" x14ac:dyDescent="0.25">
      <c r="A28" s="289"/>
      <c r="B28" s="332"/>
      <c r="C28" s="332"/>
      <c r="D28" s="332"/>
      <c r="E28" s="333"/>
      <c r="F28" s="319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1"/>
      <c r="T28" s="124"/>
    </row>
    <row r="29" spans="1:20" s="118" customFormat="1" ht="4" customHeight="1" x14ac:dyDescent="0.25">
      <c r="A29" s="289"/>
      <c r="B29" s="178"/>
      <c r="C29" s="280"/>
      <c r="D29" s="280"/>
      <c r="E29" s="280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4"/>
    </row>
    <row r="30" spans="1:20" s="12" customFormat="1" ht="18" customHeight="1" x14ac:dyDescent="0.25">
      <c r="A30" s="189"/>
      <c r="B30" s="342" t="s">
        <v>129</v>
      </c>
      <c r="C30" s="342"/>
      <c r="D30" s="342"/>
      <c r="E30" s="343"/>
      <c r="F30" s="334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6" t="str">
        <f>IF(F30="","Straße","")</f>
        <v>Straße</v>
      </c>
      <c r="S30" s="337"/>
      <c r="T30" s="126"/>
    </row>
    <row r="31" spans="1:20" s="12" customFormat="1" ht="18" customHeight="1" x14ac:dyDescent="0.25">
      <c r="A31" s="189"/>
      <c r="B31" s="342"/>
      <c r="C31" s="342"/>
      <c r="D31" s="342"/>
      <c r="E31" s="343"/>
      <c r="F31" s="338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40" t="str">
        <f>IF(F31="","PLZ Ort","")</f>
        <v>PLZ Ort</v>
      </c>
      <c r="S31" s="341"/>
      <c r="T31" s="126"/>
    </row>
    <row r="32" spans="1:20" s="101" customFormat="1" ht="4" customHeight="1" x14ac:dyDescent="0.25">
      <c r="A32" s="9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127"/>
    </row>
    <row r="33" spans="1:20" s="132" customFormat="1" ht="18" customHeight="1" x14ac:dyDescent="0.25">
      <c r="A33" s="290"/>
      <c r="B33" s="291" t="s">
        <v>130</v>
      </c>
      <c r="C33" s="128"/>
      <c r="D33" s="128"/>
      <c r="E33" s="129"/>
      <c r="F33" s="344"/>
      <c r="G33" s="345"/>
      <c r="H33" s="345"/>
      <c r="I33" s="345"/>
      <c r="J33" s="345"/>
      <c r="K33" s="345"/>
      <c r="L33" s="345"/>
      <c r="M33" s="346"/>
      <c r="N33" s="129"/>
      <c r="O33" s="130" t="s">
        <v>138</v>
      </c>
      <c r="P33" s="344"/>
      <c r="Q33" s="345"/>
      <c r="R33" s="345"/>
      <c r="S33" s="346"/>
      <c r="T33" s="131"/>
    </row>
    <row r="34" spans="1:20" s="123" customFormat="1" ht="4" customHeight="1" x14ac:dyDescent="0.25">
      <c r="A34" s="133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34"/>
    </row>
    <row r="35" spans="1:20" s="123" customFormat="1" ht="18" customHeight="1" x14ac:dyDescent="0.25">
      <c r="A35" s="133"/>
      <c r="B35" s="28" t="s">
        <v>131</v>
      </c>
      <c r="C35" s="102"/>
      <c r="D35" s="128"/>
      <c r="E35" s="128"/>
      <c r="F35" s="353"/>
      <c r="G35" s="354"/>
      <c r="H35" s="354"/>
      <c r="I35" s="354"/>
      <c r="J35" s="354"/>
      <c r="K35" s="354"/>
      <c r="L35" s="354"/>
      <c r="M35" s="355"/>
      <c r="N35" s="128"/>
      <c r="O35" s="130" t="s">
        <v>139</v>
      </c>
      <c r="P35" s="344"/>
      <c r="Q35" s="345"/>
      <c r="R35" s="345"/>
      <c r="S35" s="346"/>
      <c r="T35" s="134"/>
    </row>
    <row r="36" spans="1:20" s="123" customFormat="1" ht="4" customHeight="1" x14ac:dyDescent="0.25">
      <c r="A36" s="133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34"/>
    </row>
    <row r="37" spans="1:20" s="132" customFormat="1" ht="18" customHeight="1" x14ac:dyDescent="0.25">
      <c r="A37" s="290"/>
      <c r="B37" s="291" t="s">
        <v>132</v>
      </c>
      <c r="C37" s="135"/>
      <c r="D37" s="135"/>
      <c r="E37" s="129"/>
      <c r="F37" s="347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9"/>
      <c r="T37" s="131"/>
    </row>
    <row r="38" spans="1:20" s="123" customFormat="1" ht="4" customHeight="1" x14ac:dyDescent="0.25">
      <c r="A38" s="133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34"/>
    </row>
    <row r="39" spans="1:20" s="123" customFormat="1" ht="18" customHeight="1" x14ac:dyDescent="0.25">
      <c r="A39" s="133"/>
      <c r="B39" s="128" t="s">
        <v>133</v>
      </c>
      <c r="C39" s="128"/>
      <c r="D39" s="128"/>
      <c r="E39" s="128"/>
      <c r="F39" s="128"/>
      <c r="G39" s="128"/>
      <c r="H39" s="350"/>
      <c r="I39" s="351"/>
      <c r="J39" s="352"/>
      <c r="K39" s="128"/>
      <c r="L39" s="128"/>
      <c r="M39" s="128"/>
      <c r="N39" s="128"/>
      <c r="O39" s="128"/>
      <c r="P39" s="137" t="s">
        <v>136</v>
      </c>
      <c r="Q39" s="350"/>
      <c r="R39" s="351"/>
      <c r="S39" s="352"/>
      <c r="T39" s="134"/>
    </row>
    <row r="40" spans="1:20" s="123" customFormat="1" ht="4" customHeight="1" x14ac:dyDescent="0.25">
      <c r="A40" s="133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34"/>
    </row>
    <row r="41" spans="1:20" s="123" customFormat="1" ht="18" customHeight="1" x14ac:dyDescent="0.25">
      <c r="A41" s="133"/>
      <c r="B41" s="128" t="s">
        <v>134</v>
      </c>
      <c r="C41" s="128"/>
      <c r="D41" s="128"/>
      <c r="E41" s="128"/>
      <c r="F41" s="128"/>
      <c r="G41" s="128"/>
      <c r="H41" s="350"/>
      <c r="I41" s="351"/>
      <c r="J41" s="352"/>
      <c r="K41" s="138"/>
      <c r="L41" s="138"/>
      <c r="M41" s="138"/>
      <c r="N41" s="138"/>
      <c r="O41" s="138"/>
      <c r="P41" s="137" t="s">
        <v>137</v>
      </c>
      <c r="Q41" s="350"/>
      <c r="R41" s="351"/>
      <c r="S41" s="352"/>
      <c r="T41" s="134"/>
    </row>
    <row r="42" spans="1:20" s="123" customFormat="1" ht="4" customHeight="1" x14ac:dyDescent="0.25">
      <c r="A42" s="136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34"/>
    </row>
    <row r="43" spans="1:20" s="123" customFormat="1" ht="18" customHeight="1" x14ac:dyDescent="0.25">
      <c r="A43" s="136"/>
      <c r="B43" s="128" t="s">
        <v>135</v>
      </c>
      <c r="C43" s="128"/>
      <c r="D43" s="128"/>
      <c r="E43" s="128"/>
      <c r="F43" s="128"/>
      <c r="G43" s="137"/>
      <c r="H43" s="356">
        <f>H41</f>
        <v>0</v>
      </c>
      <c r="I43" s="357"/>
      <c r="J43" s="358"/>
      <c r="K43" s="128"/>
      <c r="L43" s="128"/>
      <c r="M43" s="128"/>
      <c r="N43" s="128"/>
      <c r="O43" s="128"/>
      <c r="P43" s="137" t="s">
        <v>137</v>
      </c>
      <c r="Q43" s="356">
        <f>Q41</f>
        <v>0</v>
      </c>
      <c r="R43" s="357"/>
      <c r="S43" s="358"/>
      <c r="T43" s="134"/>
    </row>
    <row r="44" spans="1:20" s="123" customFormat="1" ht="4" customHeight="1" x14ac:dyDescent="0.25">
      <c r="A44" s="139"/>
      <c r="B44" s="140"/>
      <c r="C44" s="140"/>
      <c r="D44" s="140"/>
      <c r="E44" s="140"/>
      <c r="F44" s="140"/>
      <c r="G44" s="140"/>
      <c r="H44" s="140"/>
      <c r="I44" s="140"/>
      <c r="J44" s="140"/>
      <c r="K44" s="141"/>
      <c r="L44" s="140"/>
      <c r="M44" s="140"/>
      <c r="N44" s="140"/>
      <c r="O44" s="140"/>
      <c r="P44" s="140"/>
      <c r="Q44" s="140"/>
      <c r="R44" s="140"/>
      <c r="S44" s="140"/>
      <c r="T44" s="142"/>
    </row>
    <row r="45" spans="1:20" s="123" customFormat="1" ht="12" customHeight="1" x14ac:dyDescent="0.25">
      <c r="K45" s="143"/>
    </row>
    <row r="46" spans="1:20" s="123" customFormat="1" ht="4" customHeight="1" x14ac:dyDescent="0.25">
      <c r="A46" s="119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5"/>
    </row>
    <row r="47" spans="1:20" s="123" customFormat="1" ht="12" customHeight="1" x14ac:dyDescent="0.25">
      <c r="A47" s="146"/>
      <c r="B47" s="359" t="s">
        <v>91</v>
      </c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128"/>
      <c r="P47" s="147"/>
      <c r="Q47" s="147"/>
      <c r="R47" s="147"/>
      <c r="S47" s="147"/>
      <c r="T47" s="148"/>
    </row>
    <row r="48" spans="1:20" s="123" customFormat="1" ht="18" customHeight="1" x14ac:dyDescent="0.25">
      <c r="A48" s="133"/>
      <c r="B48" s="359"/>
      <c r="C48" s="359"/>
      <c r="D48" s="359"/>
      <c r="E48" s="359"/>
      <c r="F48" s="359"/>
      <c r="G48" s="359"/>
      <c r="H48" s="359"/>
      <c r="I48" s="359"/>
      <c r="J48" s="359"/>
      <c r="K48" s="359"/>
      <c r="L48" s="359"/>
      <c r="M48" s="359"/>
      <c r="N48" s="359"/>
      <c r="O48" s="200" t="s">
        <v>47</v>
      </c>
      <c r="P48" s="360"/>
      <c r="Q48" s="361"/>
      <c r="R48" s="361"/>
      <c r="S48" s="362"/>
      <c r="T48" s="149"/>
    </row>
    <row r="49" spans="1:35" s="123" customFormat="1" ht="4" customHeight="1" x14ac:dyDescent="0.25">
      <c r="A49" s="139"/>
      <c r="B49" s="140"/>
      <c r="C49" s="140"/>
      <c r="D49" s="140"/>
      <c r="E49" s="140"/>
      <c r="F49" s="140"/>
      <c r="G49" s="140"/>
      <c r="H49" s="140"/>
      <c r="I49" s="150"/>
      <c r="J49" s="151"/>
      <c r="K49" s="151"/>
      <c r="L49" s="152"/>
      <c r="M49" s="152"/>
      <c r="N49" s="152"/>
      <c r="O49" s="152"/>
      <c r="P49" s="151"/>
      <c r="Q49" s="151"/>
      <c r="R49" s="151"/>
      <c r="S49" s="151"/>
      <c r="T49" s="153"/>
    </row>
    <row r="50" spans="1:35" s="123" customFormat="1" ht="4" customHeight="1" x14ac:dyDescent="0.25">
      <c r="A50" s="119"/>
      <c r="B50" s="120"/>
      <c r="C50" s="120"/>
      <c r="D50" s="120"/>
      <c r="E50" s="120"/>
      <c r="F50" s="120"/>
      <c r="G50" s="120"/>
      <c r="H50" s="120"/>
      <c r="I50" s="154"/>
      <c r="J50" s="155"/>
      <c r="K50" s="155"/>
      <c r="L50" s="156"/>
      <c r="M50" s="156"/>
      <c r="N50" s="156"/>
      <c r="O50" s="156"/>
      <c r="P50" s="155"/>
      <c r="Q50" s="155"/>
      <c r="R50" s="155"/>
      <c r="S50" s="155"/>
      <c r="T50" s="157"/>
    </row>
    <row r="51" spans="1:35" s="123" customFormat="1" ht="12" customHeight="1" x14ac:dyDescent="0.25">
      <c r="A51" s="133"/>
      <c r="B51" s="359" t="s">
        <v>48</v>
      </c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158"/>
      <c r="P51" s="159"/>
      <c r="Q51" s="159"/>
      <c r="R51" s="159"/>
      <c r="S51" s="159"/>
      <c r="T51" s="149"/>
    </row>
    <row r="52" spans="1:35" s="123" customFormat="1" ht="18" customHeight="1" x14ac:dyDescent="0.25">
      <c r="A52" s="133"/>
      <c r="B52" s="359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200" t="s">
        <v>47</v>
      </c>
      <c r="P52" s="360"/>
      <c r="Q52" s="361"/>
      <c r="R52" s="361"/>
      <c r="S52" s="362"/>
      <c r="T52" s="149"/>
    </row>
    <row r="53" spans="1:35" s="123" customFormat="1" ht="4" customHeight="1" x14ac:dyDescent="0.25">
      <c r="A53" s="139"/>
      <c r="B53" s="140"/>
      <c r="C53" s="140"/>
      <c r="D53" s="140"/>
      <c r="E53" s="140"/>
      <c r="F53" s="140"/>
      <c r="G53" s="140"/>
      <c r="H53" s="140"/>
      <c r="I53" s="150"/>
      <c r="J53" s="151"/>
      <c r="K53" s="151"/>
      <c r="L53" s="152"/>
      <c r="M53" s="152"/>
      <c r="N53" s="152"/>
      <c r="O53" s="152"/>
      <c r="P53" s="152"/>
      <c r="Q53" s="152"/>
      <c r="R53" s="152"/>
      <c r="S53" s="152"/>
      <c r="T53" s="153"/>
    </row>
    <row r="54" spans="1:35" s="123" customFormat="1" ht="4" customHeight="1" x14ac:dyDescent="0.25">
      <c r="A54" s="119"/>
      <c r="B54" s="120"/>
      <c r="C54" s="120"/>
      <c r="D54" s="120"/>
      <c r="E54" s="120"/>
      <c r="F54" s="120"/>
      <c r="G54" s="120"/>
      <c r="H54" s="120"/>
      <c r="I54" s="154"/>
      <c r="J54" s="155"/>
      <c r="K54" s="155"/>
      <c r="L54" s="156"/>
      <c r="M54" s="156"/>
      <c r="N54" s="156"/>
      <c r="O54" s="156"/>
      <c r="P54" s="156"/>
      <c r="Q54" s="156"/>
      <c r="R54" s="156"/>
      <c r="S54" s="156"/>
      <c r="T54" s="157"/>
    </row>
    <row r="55" spans="1:35" s="123" customFormat="1" ht="12" customHeight="1" x14ac:dyDescent="0.25">
      <c r="A55" s="133"/>
      <c r="B55" s="359" t="s">
        <v>49</v>
      </c>
      <c r="C55" s="359"/>
      <c r="D55" s="359"/>
      <c r="E55" s="359"/>
      <c r="F55" s="359"/>
      <c r="G55" s="359"/>
      <c r="H55" s="359"/>
      <c r="I55" s="359"/>
      <c r="J55" s="359"/>
      <c r="K55" s="359"/>
      <c r="L55" s="359"/>
      <c r="M55" s="359"/>
      <c r="N55" s="359"/>
      <c r="O55" s="158"/>
      <c r="P55" s="158"/>
      <c r="Q55" s="158"/>
      <c r="R55" s="158"/>
      <c r="S55" s="158"/>
      <c r="T55" s="149"/>
    </row>
    <row r="56" spans="1:35" s="123" customFormat="1" ht="18" customHeight="1" x14ac:dyDescent="0.25">
      <c r="A56" s="133"/>
      <c r="B56" s="359"/>
      <c r="C56" s="359"/>
      <c r="D56" s="359"/>
      <c r="E56" s="359"/>
      <c r="F56" s="359"/>
      <c r="G56" s="359"/>
      <c r="H56" s="359"/>
      <c r="I56" s="359"/>
      <c r="J56" s="359"/>
      <c r="K56" s="359"/>
      <c r="L56" s="359"/>
      <c r="M56" s="359"/>
      <c r="N56" s="359"/>
      <c r="O56" s="200" t="s">
        <v>47</v>
      </c>
      <c r="P56" s="360"/>
      <c r="Q56" s="361"/>
      <c r="R56" s="361"/>
      <c r="S56" s="362"/>
      <c r="T56" s="149"/>
    </row>
    <row r="57" spans="1:35" s="123" customFormat="1" ht="4" customHeight="1" x14ac:dyDescent="0.25">
      <c r="A57" s="139"/>
      <c r="B57" s="140"/>
      <c r="C57" s="140"/>
      <c r="D57" s="140"/>
      <c r="E57" s="140"/>
      <c r="F57" s="140"/>
      <c r="G57" s="140"/>
      <c r="H57" s="140"/>
      <c r="I57" s="150"/>
      <c r="J57" s="151"/>
      <c r="K57" s="151"/>
      <c r="L57" s="152"/>
      <c r="M57" s="152"/>
      <c r="N57" s="152"/>
      <c r="O57" s="152"/>
      <c r="P57" s="152"/>
      <c r="Q57" s="152"/>
      <c r="R57" s="152"/>
      <c r="S57" s="152"/>
      <c r="T57" s="153"/>
    </row>
    <row r="58" spans="1:35" s="123" customFormat="1" ht="4" customHeight="1" x14ac:dyDescent="0.25">
      <c r="A58" s="133"/>
      <c r="B58" s="128"/>
      <c r="C58" s="128"/>
      <c r="D58" s="128"/>
      <c r="E58" s="128"/>
      <c r="F58" s="128"/>
      <c r="G58" s="128"/>
      <c r="H58" s="128"/>
      <c r="I58" s="160"/>
      <c r="J58" s="159"/>
      <c r="K58" s="159"/>
      <c r="L58" s="158"/>
      <c r="M58" s="158"/>
      <c r="N58" s="158"/>
      <c r="O58" s="158"/>
      <c r="P58" s="158"/>
      <c r="Q58" s="158"/>
      <c r="R58" s="158"/>
      <c r="S58" s="158"/>
      <c r="T58" s="149"/>
    </row>
    <row r="59" spans="1:35" s="123" customFormat="1" ht="12" customHeight="1" x14ac:dyDescent="0.25">
      <c r="A59" s="133"/>
      <c r="B59" s="359" t="s">
        <v>50</v>
      </c>
      <c r="C59" s="359"/>
      <c r="D59" s="359"/>
      <c r="E59" s="359"/>
      <c r="F59" s="359"/>
      <c r="G59" s="359"/>
      <c r="H59" s="359"/>
      <c r="I59" s="359"/>
      <c r="J59" s="359"/>
      <c r="K59" s="359"/>
      <c r="L59" s="359"/>
      <c r="M59" s="359"/>
      <c r="N59" s="359"/>
      <c r="O59" s="158"/>
      <c r="P59" s="159"/>
      <c r="Q59" s="159"/>
      <c r="R59" s="159"/>
      <c r="S59" s="159"/>
      <c r="T59" s="149"/>
    </row>
    <row r="60" spans="1:35" s="123" customFormat="1" ht="18" customHeight="1" x14ac:dyDescent="0.25">
      <c r="A60" s="133"/>
      <c r="B60" s="359"/>
      <c r="C60" s="359"/>
      <c r="D60" s="359"/>
      <c r="E60" s="359"/>
      <c r="F60" s="359"/>
      <c r="G60" s="359"/>
      <c r="H60" s="359"/>
      <c r="I60" s="359"/>
      <c r="J60" s="359"/>
      <c r="K60" s="359"/>
      <c r="L60" s="359"/>
      <c r="M60" s="359"/>
      <c r="N60" s="359"/>
      <c r="O60" s="200" t="s">
        <v>47</v>
      </c>
      <c r="P60" s="363">
        <f>ROUND(P52,2)-ROUND(P56,2)</f>
        <v>0</v>
      </c>
      <c r="Q60" s="364"/>
      <c r="R60" s="364"/>
      <c r="S60" s="365"/>
      <c r="T60" s="161"/>
    </row>
    <row r="61" spans="1:35" s="123" customFormat="1" ht="4" customHeight="1" x14ac:dyDescent="0.25">
      <c r="A61" s="139"/>
      <c r="B61" s="140"/>
      <c r="C61" s="140"/>
      <c r="D61" s="140"/>
      <c r="E61" s="140"/>
      <c r="F61" s="140"/>
      <c r="G61" s="140"/>
      <c r="H61" s="140"/>
      <c r="I61" s="140"/>
      <c r="J61" s="140"/>
      <c r="K61" s="162"/>
      <c r="L61" s="162"/>
      <c r="M61" s="162"/>
      <c r="N61" s="162"/>
      <c r="O61" s="162"/>
      <c r="P61" s="162"/>
      <c r="Q61" s="163"/>
      <c r="R61" s="163"/>
      <c r="S61" s="163"/>
      <c r="T61" s="164"/>
    </row>
    <row r="62" spans="1:35" s="101" customFormat="1" ht="12" customHeight="1" x14ac:dyDescent="0.25">
      <c r="F62" s="7"/>
      <c r="G62" s="7"/>
      <c r="H62" s="7"/>
      <c r="I62" s="7"/>
      <c r="J62" s="15"/>
      <c r="K62" s="16"/>
      <c r="L62" s="16"/>
      <c r="M62" s="16"/>
      <c r="N62" s="16"/>
      <c r="O62" s="16"/>
      <c r="P62" s="16"/>
      <c r="Q62" s="16"/>
      <c r="R62" s="16"/>
      <c r="S62" s="16"/>
      <c r="T62" s="17"/>
    </row>
    <row r="63" spans="1:35" ht="4" customHeight="1" x14ac:dyDescent="0.25">
      <c r="A63" s="18"/>
      <c r="B63" s="18"/>
      <c r="C63" s="18"/>
      <c r="D63" s="18"/>
      <c r="E63" s="18"/>
      <c r="F63" s="7"/>
      <c r="G63" s="7"/>
      <c r="H63" s="7"/>
      <c r="I63" s="7"/>
      <c r="J63" s="15"/>
      <c r="K63" s="16"/>
      <c r="L63" s="16"/>
      <c r="M63" s="16"/>
      <c r="N63" s="16"/>
      <c r="O63" s="16"/>
      <c r="P63" s="16"/>
      <c r="Q63" s="16"/>
      <c r="R63" s="16"/>
      <c r="S63" s="16"/>
      <c r="T63" s="17"/>
    </row>
    <row r="64" spans="1:35" ht="12" customHeight="1" x14ac:dyDescent="0.25">
      <c r="A64" s="19">
        <v>1</v>
      </c>
      <c r="B64" s="20" t="s">
        <v>71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</row>
    <row r="65" spans="1:35" ht="12" customHeight="1" x14ac:dyDescent="0.25">
      <c r="A65" s="19"/>
      <c r="B65" s="20" t="s">
        <v>72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</row>
    <row r="66" spans="1:35" ht="12" customHeight="1" x14ac:dyDescent="0.25">
      <c r="A66" s="19"/>
      <c r="B66" s="20" t="s">
        <v>73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</row>
    <row r="67" spans="1:35" ht="5.15" customHeight="1" x14ac:dyDescent="0.2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1:35" ht="12" customHeight="1" x14ac:dyDescent="0.25">
      <c r="A68" s="238" t="str">
        <f>CONCATENATE(Änderungsdoku!$A$2," ",Änderungsdoku!$A$3)</f>
        <v>VWN Nicht investive Förderung des Tierschutzes (ohne Beleglisten)</v>
      </c>
    </row>
    <row r="69" spans="1:35" ht="12" customHeight="1" x14ac:dyDescent="0.25">
      <c r="A69" s="238" t="str">
        <f>CONCATENATE("Formularversion: ",LOOKUP(2,1/(Änderungsdoku!$A$1:$A$999&lt;&gt;""),Änderungsdoku!A:A)," vom ",TEXT(VLOOKUP(LOOKUP(2,1/(Änderungsdoku!$A$1:$A$999&lt;&gt;""),Änderungsdoku!A:A),Änderungsdoku!$A$1:$B$999,2,FALSE),"TT.MM.JJ"),Änderungsdoku!$A$4)</f>
        <v>Formularversion: V 2.1 vom 02.10.24 - öffentlich -</v>
      </c>
    </row>
  </sheetData>
  <sheetProtection password="EDE9" sheet="1" objects="1" scenarios="1"/>
  <mergeCells count="37">
    <mergeCell ref="B51:N52"/>
    <mergeCell ref="P52:S52"/>
    <mergeCell ref="B55:N56"/>
    <mergeCell ref="P56:S56"/>
    <mergeCell ref="B59:N60"/>
    <mergeCell ref="P60:S60"/>
    <mergeCell ref="H41:J41"/>
    <mergeCell ref="Q41:S41"/>
    <mergeCell ref="H43:J43"/>
    <mergeCell ref="Q43:S43"/>
    <mergeCell ref="B47:N48"/>
    <mergeCell ref="P48:S48"/>
    <mergeCell ref="F33:M33"/>
    <mergeCell ref="P33:S33"/>
    <mergeCell ref="F37:S37"/>
    <mergeCell ref="H39:J39"/>
    <mergeCell ref="Q39:S39"/>
    <mergeCell ref="F35:M35"/>
    <mergeCell ref="P35:S35"/>
    <mergeCell ref="F30:Q30"/>
    <mergeCell ref="R30:S30"/>
    <mergeCell ref="F31:Q31"/>
    <mergeCell ref="R31:S31"/>
    <mergeCell ref="B30:E31"/>
    <mergeCell ref="P18:T18"/>
    <mergeCell ref="A21:T23"/>
    <mergeCell ref="F27:S28"/>
    <mergeCell ref="L12:T16"/>
    <mergeCell ref="P17:T17"/>
    <mergeCell ref="A20:T20"/>
    <mergeCell ref="B27:E28"/>
    <mergeCell ref="A5:J5"/>
    <mergeCell ref="A6:J6"/>
    <mergeCell ref="A7:J7"/>
    <mergeCell ref="A8:J8"/>
    <mergeCell ref="A9:C9"/>
    <mergeCell ref="D9:J9"/>
  </mergeCells>
  <phoneticPr fontId="9" type="noConversion"/>
  <conditionalFormatting sqref="P18:T18">
    <cfRule type="expression" dxfId="9" priority="19" stopIfTrue="1">
      <formula>AND($P$18&lt;&gt;"",$P$18&lt;&gt;"F-TIER")</formula>
    </cfRule>
  </conditionalFormatting>
  <conditionalFormatting sqref="H43 Q43">
    <cfRule type="cellIs" dxfId="8" priority="3" stopIfTrue="1" operator="equal">
      <formula>0</formula>
    </cfRule>
  </conditionalFormatting>
  <conditionalFormatting sqref="A5:J9">
    <cfRule type="expression" dxfId="7" priority="1" stopIfTrue="1">
      <formula>$A$5&lt;&gt;""</formula>
    </cfRule>
  </conditionalFormatting>
  <dataValidations count="2">
    <dataValidation type="date" allowBlank="1" showErrorMessage="1" errorTitle="Bewilligungszeitraum" error="Der Bewilligungszeitraum muss zwischen 01.01.2014 und 31.12.2026 liegen!" sqref="Q41:S41 H41:J41">
      <formula1>41640</formula1>
      <formula2>46387</formula2>
    </dataValidation>
    <dataValidation type="date" allowBlank="1" showErrorMessage="1" errorTitle="Datum" error="Das Datum muss zwischen 01.01.2014 und 31.12.2026 liegen!" sqref="Q39:S39 H39:J39">
      <formula1>41640</formula1>
      <formula2>46387</formula2>
    </dataValidation>
  </dataValidations>
  <pageMargins left="0.78740157480314965" right="0.19685039370078741" top="0.19685039370078741" bottom="0.19685039370078741" header="0.19685039370078741" footer="0.19685039370078741"/>
  <pageSetup paperSize="9" scale="9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L73"/>
  <sheetViews>
    <sheetView showGridLines="0" zoomScaleNormal="100" workbookViewId="0">
      <selection activeCell="A4" sqref="A4"/>
    </sheetView>
  </sheetViews>
  <sheetFormatPr baseColWidth="10" defaultColWidth="11.453125" defaultRowHeight="12" customHeight="1" x14ac:dyDescent="0.25"/>
  <cols>
    <col min="1" max="1" width="7.7265625" style="7" customWidth="1"/>
    <col min="2" max="8" width="10.7265625" style="7" customWidth="1"/>
    <col min="9" max="9" width="9.7265625" style="7" customWidth="1"/>
    <col min="10" max="10" width="0.81640625" style="7" customWidth="1"/>
    <col min="11" max="11" width="10.7265625" style="128" hidden="1" customWidth="1"/>
    <col min="12" max="12" width="10.81640625" style="7" bestFit="1" customWidth="1"/>
    <col min="13" max="16384" width="11.453125" style="7"/>
  </cols>
  <sheetData>
    <row r="1" spans="1:11" ht="15" customHeight="1" x14ac:dyDescent="0.25">
      <c r="B1" s="22"/>
      <c r="C1" s="22"/>
      <c r="D1" s="22"/>
      <c r="E1" s="22"/>
      <c r="F1" s="23"/>
      <c r="G1" s="24" t="s">
        <v>124</v>
      </c>
      <c r="H1" s="366" t="str">
        <f>'Seite 1'!$P$18</f>
        <v>F-TIER</v>
      </c>
      <c r="I1" s="367"/>
      <c r="J1" s="368"/>
      <c r="K1" s="206"/>
    </row>
    <row r="2" spans="1:11" ht="15" customHeight="1" x14ac:dyDescent="0.25">
      <c r="A2" s="22"/>
      <c r="B2" s="22"/>
      <c r="C2" s="22"/>
      <c r="D2" s="22"/>
      <c r="E2" s="22"/>
      <c r="F2" s="23"/>
      <c r="G2" s="1" t="s">
        <v>125</v>
      </c>
      <c r="H2" s="369">
        <f ca="1">'Seite 1'!$P$17</f>
        <v>45567</v>
      </c>
      <c r="I2" s="370"/>
      <c r="J2" s="371"/>
      <c r="K2" s="206"/>
    </row>
    <row r="3" spans="1:11" ht="12" customHeight="1" x14ac:dyDescent="0.25">
      <c r="G3" s="25"/>
      <c r="H3" s="25"/>
      <c r="I3" s="25"/>
      <c r="J3" s="25"/>
      <c r="K3" s="206"/>
    </row>
    <row r="4" spans="1:11" ht="18" customHeight="1" x14ac:dyDescent="0.25">
      <c r="A4" s="67" t="s">
        <v>51</v>
      </c>
      <c r="B4" s="68"/>
      <c r="C4" s="68"/>
      <c r="D4" s="68"/>
      <c r="E4" s="68"/>
      <c r="F4" s="68"/>
      <c r="G4" s="68"/>
      <c r="H4" s="68"/>
      <c r="I4" s="68"/>
      <c r="J4" s="69"/>
      <c r="K4" s="207"/>
    </row>
    <row r="5" spans="1:11" ht="5.15" customHeight="1" x14ac:dyDescent="0.25">
      <c r="A5" s="71"/>
      <c r="B5" s="72"/>
      <c r="C5" s="72"/>
      <c r="D5" s="72"/>
      <c r="E5" s="72"/>
      <c r="F5" s="72"/>
      <c r="G5" s="73"/>
      <c r="H5" s="73"/>
      <c r="I5" s="73"/>
      <c r="J5" s="74"/>
      <c r="K5" s="206"/>
    </row>
    <row r="6" spans="1:11" ht="12" customHeight="1" x14ac:dyDescent="0.25">
      <c r="A6" s="75" t="s">
        <v>35</v>
      </c>
      <c r="B6" s="76"/>
      <c r="C6" s="76"/>
      <c r="D6" s="76"/>
      <c r="E6" s="76"/>
      <c r="F6" s="76"/>
      <c r="G6" s="76"/>
      <c r="H6" s="76"/>
      <c r="I6" s="76"/>
      <c r="J6" s="77"/>
      <c r="K6" s="206"/>
    </row>
    <row r="7" spans="1:11" ht="12" customHeight="1" x14ac:dyDescent="0.25">
      <c r="A7" s="75" t="s">
        <v>36</v>
      </c>
      <c r="B7" s="76"/>
      <c r="C7" s="76"/>
      <c r="D7" s="76"/>
      <c r="E7" s="76"/>
      <c r="F7" s="76"/>
      <c r="G7" s="76"/>
      <c r="H7" s="76"/>
      <c r="I7" s="76"/>
      <c r="J7" s="77"/>
      <c r="K7" s="206"/>
    </row>
    <row r="8" spans="1:11" ht="12" customHeight="1" x14ac:dyDescent="0.25">
      <c r="A8" s="75" t="s">
        <v>37</v>
      </c>
      <c r="B8" s="76"/>
      <c r="C8" s="76"/>
      <c r="D8" s="76"/>
      <c r="E8" s="76"/>
      <c r="F8" s="76"/>
      <c r="G8" s="76"/>
      <c r="H8" s="76"/>
      <c r="I8" s="76"/>
      <c r="J8" s="77"/>
      <c r="K8" s="206"/>
    </row>
    <row r="9" spans="1:11" ht="5.15" customHeight="1" x14ac:dyDescent="0.25">
      <c r="A9" s="78"/>
      <c r="B9" s="79"/>
      <c r="C9" s="79"/>
      <c r="D9" s="79"/>
      <c r="E9" s="79"/>
      <c r="F9" s="79"/>
      <c r="G9" s="79"/>
      <c r="H9" s="79"/>
      <c r="I9" s="79"/>
      <c r="J9" s="80"/>
      <c r="K9" s="206"/>
    </row>
    <row r="10" spans="1:11" ht="12" customHeight="1" x14ac:dyDescent="0.25">
      <c r="A10" s="259"/>
      <c r="B10" s="66"/>
      <c r="C10" s="66"/>
      <c r="D10" s="66"/>
      <c r="E10" s="66"/>
      <c r="F10" s="66"/>
      <c r="G10" s="66"/>
      <c r="H10" s="66"/>
      <c r="I10" s="66"/>
      <c r="J10" s="87"/>
      <c r="K10" s="206"/>
    </row>
    <row r="11" spans="1:11" ht="12" customHeight="1" x14ac:dyDescent="0.25">
      <c r="A11" s="88" t="s">
        <v>1</v>
      </c>
      <c r="B11" s="26"/>
      <c r="C11" s="26"/>
      <c r="D11" s="27"/>
      <c r="E11" s="27"/>
      <c r="F11" s="27"/>
      <c r="G11" s="28"/>
      <c r="H11" s="28"/>
      <c r="I11" s="28"/>
      <c r="J11" s="89"/>
      <c r="K11" s="206"/>
    </row>
    <row r="12" spans="1:11" ht="5.15" customHeight="1" x14ac:dyDescent="0.25">
      <c r="A12" s="88"/>
      <c r="B12" s="26"/>
      <c r="C12" s="26"/>
      <c r="D12" s="27"/>
      <c r="E12" s="27"/>
      <c r="F12" s="27"/>
      <c r="G12" s="28"/>
      <c r="H12" s="28"/>
      <c r="I12" s="28"/>
      <c r="J12" s="89"/>
      <c r="K12" s="206"/>
    </row>
    <row r="13" spans="1:11" ht="12" customHeight="1" x14ac:dyDescent="0.25">
      <c r="A13" s="70" t="s">
        <v>2</v>
      </c>
      <c r="C13" s="53"/>
      <c r="E13" s="29"/>
      <c r="F13" s="29"/>
      <c r="G13" s="29"/>
      <c r="H13" s="29"/>
      <c r="I13" s="29"/>
      <c r="J13" s="9"/>
      <c r="K13" s="206"/>
    </row>
    <row r="14" spans="1:11" ht="12" customHeight="1" x14ac:dyDescent="0.25">
      <c r="A14" s="169" t="s">
        <v>45</v>
      </c>
      <c r="B14" s="13" t="s">
        <v>41</v>
      </c>
      <c r="C14" s="53"/>
      <c r="E14" s="29"/>
      <c r="F14" s="29"/>
      <c r="G14" s="29"/>
      <c r="H14" s="29"/>
      <c r="I14" s="29"/>
      <c r="J14" s="9"/>
      <c r="K14" s="206"/>
    </row>
    <row r="15" spans="1:11" ht="12" customHeight="1" x14ac:dyDescent="0.25">
      <c r="A15" s="169" t="s">
        <v>45</v>
      </c>
      <c r="B15" s="13" t="s">
        <v>42</v>
      </c>
      <c r="C15" s="53"/>
      <c r="E15" s="29"/>
      <c r="F15" s="29"/>
      <c r="G15" s="29"/>
      <c r="H15" s="29"/>
      <c r="I15" s="29"/>
      <c r="J15" s="9"/>
      <c r="K15" s="206"/>
    </row>
    <row r="16" spans="1:11" ht="12" customHeight="1" x14ac:dyDescent="0.25">
      <c r="A16" s="70"/>
      <c r="B16" s="239" t="s">
        <v>94</v>
      </c>
      <c r="C16" s="53"/>
      <c r="E16" s="29"/>
      <c r="F16" s="29"/>
      <c r="G16" s="29"/>
      <c r="H16" s="29"/>
      <c r="I16" s="29"/>
      <c r="J16" s="9"/>
      <c r="K16" s="206"/>
    </row>
    <row r="17" spans="1:11" ht="12" customHeight="1" x14ac:dyDescent="0.25">
      <c r="A17" s="70"/>
      <c r="B17" s="239" t="s">
        <v>95</v>
      </c>
      <c r="C17" s="53"/>
      <c r="E17" s="29"/>
      <c r="F17" s="29"/>
      <c r="G17" s="29"/>
      <c r="H17" s="29"/>
      <c r="I17" s="29"/>
      <c r="J17" s="9"/>
      <c r="K17" s="206"/>
    </row>
    <row r="18" spans="1:11" ht="12" customHeight="1" x14ac:dyDescent="0.25">
      <c r="A18" s="70"/>
      <c r="B18" s="239" t="s">
        <v>96</v>
      </c>
      <c r="C18" s="53"/>
      <c r="E18" s="29"/>
      <c r="F18" s="29"/>
      <c r="G18" s="29"/>
      <c r="H18" s="29"/>
      <c r="I18" s="29"/>
      <c r="J18" s="9"/>
      <c r="K18" s="206"/>
    </row>
    <row r="19" spans="1:11" ht="12" customHeight="1" x14ac:dyDescent="0.25">
      <c r="A19" s="169" t="s">
        <v>45</v>
      </c>
      <c r="B19" s="13" t="s">
        <v>43</v>
      </c>
      <c r="C19" s="53"/>
      <c r="E19" s="29"/>
      <c r="F19" s="29"/>
      <c r="G19" s="29"/>
      <c r="H19" s="29"/>
      <c r="I19" s="29"/>
      <c r="J19" s="9"/>
      <c r="K19" s="206"/>
    </row>
    <row r="20" spans="1:11" ht="12" customHeight="1" x14ac:dyDescent="0.25">
      <c r="A20" s="70"/>
      <c r="B20" s="239" t="s">
        <v>97</v>
      </c>
      <c r="C20" s="53"/>
      <c r="E20" s="29"/>
      <c r="F20" s="29"/>
      <c r="G20" s="29"/>
      <c r="H20" s="29"/>
      <c r="I20" s="29"/>
      <c r="J20" s="9"/>
      <c r="K20" s="206"/>
    </row>
    <row r="21" spans="1:11" ht="12" customHeight="1" x14ac:dyDescent="0.25">
      <c r="A21" s="70"/>
      <c r="B21" s="239" t="s">
        <v>98</v>
      </c>
      <c r="C21" s="53"/>
      <c r="E21" s="29"/>
      <c r="F21" s="29"/>
      <c r="G21" s="29"/>
      <c r="H21" s="29"/>
      <c r="I21" s="29"/>
      <c r="J21" s="9"/>
      <c r="K21" s="206"/>
    </row>
    <row r="22" spans="1:11" ht="12" customHeight="1" x14ac:dyDescent="0.25">
      <c r="A22" s="70"/>
      <c r="B22" s="239" t="s">
        <v>99</v>
      </c>
      <c r="C22" s="53"/>
      <c r="E22" s="29"/>
      <c r="F22" s="29"/>
      <c r="G22" s="29"/>
      <c r="H22" s="29"/>
      <c r="I22" s="29"/>
      <c r="J22" s="9"/>
      <c r="K22" s="206"/>
    </row>
    <row r="23" spans="1:11" ht="12" customHeight="1" x14ac:dyDescent="0.25">
      <c r="A23" s="169" t="s">
        <v>45</v>
      </c>
      <c r="B23" s="13" t="s">
        <v>44</v>
      </c>
      <c r="C23" s="53"/>
      <c r="E23" s="29"/>
      <c r="F23" s="29"/>
      <c r="G23" s="29"/>
      <c r="H23" s="29"/>
      <c r="I23" s="29"/>
      <c r="J23" s="9"/>
      <c r="K23" s="206"/>
    </row>
    <row r="24" spans="1:11" ht="5.15" customHeight="1" x14ac:dyDescent="0.25">
      <c r="A24" s="70"/>
      <c r="D24" s="29"/>
      <c r="E24" s="29"/>
      <c r="F24" s="29"/>
      <c r="G24" s="29"/>
      <c r="H24" s="29"/>
      <c r="I24" s="29"/>
      <c r="J24" s="9"/>
      <c r="K24" s="206"/>
    </row>
    <row r="25" spans="1:11" ht="12" customHeight="1" x14ac:dyDescent="0.25">
      <c r="A25" s="70" t="s">
        <v>4</v>
      </c>
      <c r="E25" s="29"/>
      <c r="F25" s="29"/>
      <c r="G25" s="29"/>
      <c r="H25" s="29"/>
      <c r="I25" s="29"/>
      <c r="J25" s="9"/>
      <c r="K25" s="206"/>
    </row>
    <row r="26" spans="1:11" ht="12" customHeight="1" x14ac:dyDescent="0.25">
      <c r="A26" s="169" t="s">
        <v>45</v>
      </c>
      <c r="B26" s="13" t="s">
        <v>46</v>
      </c>
      <c r="D26" s="29"/>
      <c r="E26" s="29"/>
      <c r="F26" s="29"/>
      <c r="G26" s="29"/>
      <c r="H26" s="29"/>
      <c r="I26" s="29"/>
      <c r="J26" s="9"/>
      <c r="K26" s="206"/>
    </row>
    <row r="27" spans="1:11" ht="5.15" customHeight="1" x14ac:dyDescent="0.25">
      <c r="A27" s="70"/>
      <c r="D27" s="29"/>
      <c r="E27" s="29"/>
      <c r="F27" s="29"/>
      <c r="G27" s="29"/>
      <c r="H27" s="29"/>
      <c r="I27" s="29"/>
      <c r="J27" s="9"/>
      <c r="K27" s="206"/>
    </row>
    <row r="28" spans="1:11" ht="12" customHeight="1" x14ac:dyDescent="0.25">
      <c r="A28" s="70" t="s">
        <v>0</v>
      </c>
      <c r="E28" s="29"/>
      <c r="F28" s="29"/>
      <c r="G28" s="29"/>
      <c r="H28" s="29"/>
      <c r="I28" s="29"/>
      <c r="J28" s="9"/>
      <c r="K28" s="206"/>
    </row>
    <row r="29" spans="1:11" ht="12" customHeight="1" x14ac:dyDescent="0.25">
      <c r="A29" s="169" t="s">
        <v>45</v>
      </c>
      <c r="B29" s="13" t="s">
        <v>114</v>
      </c>
      <c r="E29" s="29"/>
      <c r="F29" s="29"/>
      <c r="G29" s="29"/>
      <c r="H29" s="29"/>
      <c r="I29" s="29"/>
      <c r="J29" s="9"/>
      <c r="K29" s="206"/>
    </row>
    <row r="30" spans="1:11" ht="5.15" customHeight="1" x14ac:dyDescent="0.25">
      <c r="A30" s="91"/>
      <c r="J30" s="9"/>
      <c r="K30" s="206"/>
    </row>
    <row r="31" spans="1:11" ht="5.15" customHeight="1" x14ac:dyDescent="0.25">
      <c r="A31" s="81"/>
      <c r="B31" s="72"/>
      <c r="C31" s="72"/>
      <c r="D31" s="72"/>
      <c r="E31" s="72"/>
      <c r="F31" s="72"/>
      <c r="G31" s="72"/>
      <c r="H31" s="72"/>
      <c r="I31" s="72"/>
      <c r="J31" s="83"/>
      <c r="K31" s="206"/>
    </row>
    <row r="32" spans="1:11" ht="12" customHeight="1" x14ac:dyDescent="0.25">
      <c r="A32" s="75" t="s">
        <v>38</v>
      </c>
      <c r="B32" s="82"/>
      <c r="C32" s="82"/>
      <c r="D32" s="82"/>
      <c r="E32" s="82"/>
      <c r="F32" s="82"/>
      <c r="G32" s="82"/>
      <c r="H32" s="82"/>
      <c r="I32" s="82"/>
      <c r="J32" s="84"/>
      <c r="K32" s="206"/>
    </row>
    <row r="33" spans="1:11" ht="12" customHeight="1" x14ac:dyDescent="0.25">
      <c r="A33" s="75" t="s">
        <v>39</v>
      </c>
      <c r="B33" s="82"/>
      <c r="C33" s="82"/>
      <c r="D33" s="82"/>
      <c r="E33" s="82"/>
      <c r="F33" s="82"/>
      <c r="G33" s="82"/>
      <c r="H33" s="82"/>
      <c r="I33" s="82"/>
      <c r="J33" s="84"/>
      <c r="K33" s="206"/>
    </row>
    <row r="34" spans="1:11" ht="5.15" customHeight="1" x14ac:dyDescent="0.25">
      <c r="A34" s="78"/>
      <c r="B34" s="85"/>
      <c r="C34" s="85"/>
      <c r="D34" s="85"/>
      <c r="E34" s="85"/>
      <c r="F34" s="85"/>
      <c r="G34" s="85"/>
      <c r="H34" s="85"/>
      <c r="I34" s="85"/>
      <c r="J34" s="86"/>
      <c r="K34" s="206"/>
    </row>
    <row r="35" spans="1:11" ht="5.15" customHeight="1" x14ac:dyDescent="0.25">
      <c r="A35" s="90"/>
      <c r="J35" s="9"/>
      <c r="K35" s="206"/>
    </row>
    <row r="36" spans="1:11" ht="18" customHeight="1" x14ac:dyDescent="0.25">
      <c r="A36" s="96" t="s">
        <v>40</v>
      </c>
      <c r="B36" s="95"/>
      <c r="C36" s="95"/>
      <c r="D36" s="95"/>
      <c r="E36" s="95"/>
      <c r="F36" s="95"/>
      <c r="G36" s="95"/>
      <c r="H36" s="95"/>
      <c r="I36" s="95"/>
      <c r="J36" s="97"/>
      <c r="K36" s="208" t="b">
        <v>0</v>
      </c>
    </row>
    <row r="37" spans="1:11" ht="5.15" customHeight="1" x14ac:dyDescent="0.25">
      <c r="A37" s="90"/>
      <c r="J37" s="9"/>
      <c r="K37" s="206"/>
    </row>
    <row r="38" spans="1:11" ht="12" customHeight="1" x14ac:dyDescent="0.25">
      <c r="A38" s="90"/>
      <c r="J38" s="9"/>
      <c r="K38" s="206"/>
    </row>
    <row r="39" spans="1:11" ht="12" customHeight="1" x14ac:dyDescent="0.25">
      <c r="A39" s="90"/>
      <c r="J39" s="9"/>
      <c r="K39" s="206"/>
    </row>
    <row r="40" spans="1:11" ht="12" customHeight="1" x14ac:dyDescent="0.25">
      <c r="A40" s="90"/>
      <c r="J40" s="9"/>
      <c r="K40" s="206"/>
    </row>
    <row r="41" spans="1:11" ht="12" customHeight="1" x14ac:dyDescent="0.25">
      <c r="A41" s="90"/>
      <c r="J41" s="9"/>
      <c r="K41" s="206"/>
    </row>
    <row r="42" spans="1:11" ht="12" customHeight="1" x14ac:dyDescent="0.25">
      <c r="A42" s="90"/>
      <c r="J42" s="9"/>
      <c r="K42" s="206"/>
    </row>
    <row r="43" spans="1:11" ht="12" customHeight="1" x14ac:dyDescent="0.25">
      <c r="A43" s="90"/>
      <c r="J43" s="9"/>
      <c r="K43" s="206"/>
    </row>
    <row r="44" spans="1:11" ht="12" customHeight="1" x14ac:dyDescent="0.25">
      <c r="A44" s="90"/>
      <c r="J44" s="9"/>
      <c r="K44" s="206"/>
    </row>
    <row r="45" spans="1:11" ht="12" customHeight="1" x14ac:dyDescent="0.25">
      <c r="A45" s="90"/>
      <c r="J45" s="9"/>
      <c r="K45" s="206"/>
    </row>
    <row r="46" spans="1:11" ht="12" customHeight="1" x14ac:dyDescent="0.25">
      <c r="A46" s="90"/>
      <c r="J46" s="9"/>
      <c r="K46" s="206"/>
    </row>
    <row r="47" spans="1:11" ht="12" customHeight="1" x14ac:dyDescent="0.25">
      <c r="A47" s="90"/>
      <c r="J47" s="9"/>
      <c r="K47" s="206"/>
    </row>
    <row r="48" spans="1:11" ht="12" customHeight="1" x14ac:dyDescent="0.25">
      <c r="A48" s="90"/>
      <c r="J48" s="9"/>
      <c r="K48" s="206"/>
    </row>
    <row r="49" spans="1:11" ht="12" customHeight="1" x14ac:dyDescent="0.25">
      <c r="A49" s="90"/>
      <c r="J49" s="9"/>
      <c r="K49" s="206"/>
    </row>
    <row r="50" spans="1:11" ht="12" customHeight="1" x14ac:dyDescent="0.25">
      <c r="A50" s="90"/>
      <c r="J50" s="9"/>
      <c r="K50" s="206"/>
    </row>
    <row r="51" spans="1:11" ht="12" customHeight="1" x14ac:dyDescent="0.25">
      <c r="A51" s="90"/>
      <c r="J51" s="9"/>
      <c r="K51" s="206"/>
    </row>
    <row r="52" spans="1:11" ht="12" customHeight="1" x14ac:dyDescent="0.25">
      <c r="A52" s="90"/>
      <c r="J52" s="9"/>
      <c r="K52" s="206"/>
    </row>
    <row r="53" spans="1:11" ht="12" customHeight="1" x14ac:dyDescent="0.25">
      <c r="A53" s="90"/>
      <c r="J53" s="9"/>
      <c r="K53" s="206"/>
    </row>
    <row r="54" spans="1:11" ht="12" customHeight="1" x14ac:dyDescent="0.25">
      <c r="A54" s="90"/>
      <c r="J54" s="9"/>
      <c r="K54" s="206"/>
    </row>
    <row r="55" spans="1:11" ht="12" customHeight="1" x14ac:dyDescent="0.25">
      <c r="A55" s="90"/>
      <c r="J55" s="9"/>
      <c r="K55" s="206"/>
    </row>
    <row r="56" spans="1:11" ht="12" customHeight="1" x14ac:dyDescent="0.25">
      <c r="A56" s="90"/>
      <c r="J56" s="9"/>
      <c r="K56" s="206"/>
    </row>
    <row r="57" spans="1:11" ht="12" customHeight="1" x14ac:dyDescent="0.25">
      <c r="A57" s="90"/>
      <c r="J57" s="9"/>
      <c r="K57" s="206"/>
    </row>
    <row r="58" spans="1:11" ht="12" customHeight="1" x14ac:dyDescent="0.25">
      <c r="A58" s="90"/>
      <c r="J58" s="9"/>
      <c r="K58" s="206"/>
    </row>
    <row r="59" spans="1:11" ht="12" customHeight="1" x14ac:dyDescent="0.25">
      <c r="A59" s="90"/>
      <c r="J59" s="9"/>
      <c r="K59" s="206"/>
    </row>
    <row r="60" spans="1:11" ht="12" customHeight="1" x14ac:dyDescent="0.25">
      <c r="A60" s="90"/>
      <c r="J60" s="9"/>
      <c r="K60" s="206"/>
    </row>
    <row r="61" spans="1:11" ht="12" customHeight="1" x14ac:dyDescent="0.25">
      <c r="A61" s="90"/>
      <c r="J61" s="9"/>
      <c r="K61" s="206"/>
    </row>
    <row r="62" spans="1:11" ht="12" customHeight="1" x14ac:dyDescent="0.25">
      <c r="A62" s="90"/>
      <c r="J62" s="9"/>
      <c r="K62" s="206"/>
    </row>
    <row r="63" spans="1:11" ht="12" customHeight="1" x14ac:dyDescent="0.25">
      <c r="A63" s="90"/>
      <c r="J63" s="9"/>
      <c r="K63" s="206"/>
    </row>
    <row r="64" spans="1:11" ht="12" customHeight="1" x14ac:dyDescent="0.25">
      <c r="A64" s="90"/>
      <c r="J64" s="9"/>
      <c r="K64" s="206"/>
    </row>
    <row r="65" spans="1:12" ht="12" customHeight="1" x14ac:dyDescent="0.25">
      <c r="A65" s="90"/>
      <c r="J65" s="9"/>
      <c r="K65" s="206"/>
    </row>
    <row r="66" spans="1:12" ht="12" customHeight="1" x14ac:dyDescent="0.25">
      <c r="A66" s="90"/>
      <c r="J66" s="9"/>
      <c r="K66" s="206"/>
    </row>
    <row r="67" spans="1:12" ht="12" customHeight="1" x14ac:dyDescent="0.25">
      <c r="A67" s="90"/>
      <c r="J67" s="9"/>
      <c r="K67" s="206"/>
    </row>
    <row r="68" spans="1:12" ht="12" customHeight="1" x14ac:dyDescent="0.25">
      <c r="A68" s="90"/>
      <c r="J68" s="9"/>
      <c r="K68" s="206"/>
    </row>
    <row r="69" spans="1:12" ht="12" customHeight="1" x14ac:dyDescent="0.25">
      <c r="A69" s="372" t="s">
        <v>18</v>
      </c>
      <c r="B69" s="373"/>
      <c r="C69" s="373"/>
      <c r="D69" s="373"/>
      <c r="E69" s="373"/>
      <c r="F69" s="373"/>
      <c r="G69" s="373"/>
      <c r="H69" s="373"/>
      <c r="I69" s="373"/>
      <c r="J69" s="374"/>
      <c r="K69" s="206"/>
    </row>
    <row r="70" spans="1:12" ht="5.15" customHeight="1" x14ac:dyDescent="0.25">
      <c r="A70" s="91"/>
      <c r="B70" s="10"/>
      <c r="C70" s="92"/>
      <c r="D70" s="92"/>
      <c r="E70" s="10"/>
      <c r="F70" s="93"/>
      <c r="G70" s="10"/>
      <c r="H70" s="10"/>
      <c r="I70" s="10"/>
      <c r="J70" s="94"/>
      <c r="K70" s="206"/>
      <c r="L70" s="32"/>
    </row>
    <row r="71" spans="1:12" ht="12" customHeight="1" x14ac:dyDescent="0.25">
      <c r="C71" s="30"/>
      <c r="D71" s="30"/>
      <c r="F71" s="14"/>
      <c r="J71" s="31"/>
      <c r="L71" s="32"/>
    </row>
    <row r="72" spans="1:12" ht="12" customHeight="1" x14ac:dyDescent="0.25">
      <c r="A72" s="33" t="str">
        <f>'Seite 1'!A68</f>
        <v>VWN Nicht investive Förderung des Tierschutzes (ohne Beleglisten)</v>
      </c>
      <c r="B72" s="34"/>
      <c r="C72" s="34"/>
      <c r="D72" s="34"/>
      <c r="E72" s="34"/>
      <c r="F72" s="34"/>
      <c r="G72" s="34"/>
      <c r="H72" s="34"/>
      <c r="I72" s="34"/>
      <c r="J72" s="34"/>
      <c r="L72" s="35"/>
    </row>
    <row r="73" spans="1:12" ht="12" customHeight="1" x14ac:dyDescent="0.25">
      <c r="A73" s="33" t="str">
        <f>'Seite 1'!A69</f>
        <v>Formularversion: V 2.1 vom 02.10.24 - öffentlich -</v>
      </c>
    </row>
  </sheetData>
  <sheetProtection password="EDE9" sheet="1" objects="1" scenarios="1"/>
  <mergeCells count="3">
    <mergeCell ref="H1:J1"/>
    <mergeCell ref="H2:J2"/>
    <mergeCell ref="A69:J69"/>
  </mergeCells>
  <phoneticPr fontId="0" type="noConversion"/>
  <conditionalFormatting sqref="H1:J2">
    <cfRule type="cellIs" dxfId="6" priority="1" stopIfTrue="1" operator="equal">
      <formula>0</formula>
    </cfRule>
  </conditionalFormatting>
  <pageMargins left="0.78740157480314965" right="0.19685039370078741" top="0.19685039370078741" bottom="0.19685039370078741" header="0.19685039370078741" footer="0.19685039370078741"/>
  <pageSetup paperSize="9" orientation="portrait" r:id="rId1"/>
  <headerFooter>
    <oddFooter>&amp;C&amp;8&amp;A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38" r:id="rId4" name="Check Box 142">
              <controlPr defaultSize="0" autoFill="0" autoLine="0" autoPict="0">
                <anchor moveWithCells="1">
                  <from>
                    <xdr:col>0</xdr:col>
                    <xdr:colOff>114300</xdr:colOff>
                    <xdr:row>35</xdr:row>
                    <xdr:rowOff>12700</xdr:rowOff>
                  </from>
                  <to>
                    <xdr:col>0</xdr:col>
                    <xdr:colOff>419100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J67"/>
  <sheetViews>
    <sheetView showGridLines="0" workbookViewId="0">
      <selection activeCell="G14" sqref="G14"/>
    </sheetView>
  </sheetViews>
  <sheetFormatPr baseColWidth="10" defaultColWidth="11.453125" defaultRowHeight="11.5" x14ac:dyDescent="0.25"/>
  <cols>
    <col min="1" max="1" width="6.7265625" style="41" customWidth="1"/>
    <col min="2" max="5" width="12.7265625" style="12" customWidth="1"/>
    <col min="6" max="6" width="1.6328125" style="12" customWidth="1"/>
    <col min="7" max="7" width="15.7265625" style="12" customWidth="1"/>
    <col min="8" max="8" width="1.6328125" style="12" customWidth="1"/>
    <col min="9" max="9" width="15.7265625" style="12" customWidth="1"/>
    <col min="10" max="10" width="1.6328125" style="12" customWidth="1"/>
    <col min="11" max="16384" width="11.453125" style="12"/>
  </cols>
  <sheetData>
    <row r="1" spans="1:10" ht="15" customHeight="1" x14ac:dyDescent="0.25">
      <c r="B1" s="7"/>
      <c r="C1" s="7"/>
      <c r="D1" s="36"/>
      <c r="E1" s="37"/>
      <c r="F1" s="37"/>
      <c r="G1" s="37"/>
      <c r="H1" s="1" t="s">
        <v>124</v>
      </c>
      <c r="I1" s="366" t="str">
        <f>'Seite 1'!$P$18</f>
        <v>F-TIER</v>
      </c>
      <c r="J1" s="368"/>
    </row>
    <row r="2" spans="1:10" ht="15" customHeight="1" x14ac:dyDescent="0.25">
      <c r="A2" s="38"/>
      <c r="B2" s="7"/>
      <c r="C2" s="7"/>
      <c r="D2" s="36"/>
      <c r="E2" s="37"/>
      <c r="F2" s="37"/>
      <c r="G2" s="37"/>
      <c r="H2" s="1" t="s">
        <v>125</v>
      </c>
      <c r="I2" s="369">
        <f ca="1">'Seite 1'!$P$17</f>
        <v>45567</v>
      </c>
      <c r="J2" s="371"/>
    </row>
    <row r="3" spans="1:10" s="3" customFormat="1" ht="12" customHeight="1" x14ac:dyDescent="0.25">
      <c r="A3" s="39"/>
      <c r="B3" s="7"/>
      <c r="C3" s="7"/>
      <c r="D3" s="7"/>
      <c r="F3" s="101"/>
      <c r="H3" s="101"/>
      <c r="I3" s="40"/>
    </row>
    <row r="4" spans="1:10" s="188" customFormat="1" ht="18" customHeight="1" x14ac:dyDescent="0.25">
      <c r="A4" s="185" t="s">
        <v>78</v>
      </c>
      <c r="B4" s="186"/>
      <c r="C4" s="186"/>
      <c r="D4" s="186"/>
      <c r="E4" s="186"/>
      <c r="F4" s="186"/>
      <c r="G4" s="186"/>
      <c r="H4" s="186"/>
      <c r="I4" s="186"/>
      <c r="J4" s="187"/>
    </row>
    <row r="5" spans="1:10" s="101" customFormat="1" ht="5.15" customHeight="1" x14ac:dyDescent="0.25">
      <c r="A5" s="39"/>
      <c r="B5" s="7"/>
      <c r="C5" s="7"/>
      <c r="D5" s="7"/>
      <c r="I5" s="40"/>
    </row>
    <row r="6" spans="1:10" ht="18" customHeight="1" x14ac:dyDescent="0.25">
      <c r="A6" s="63" t="s">
        <v>56</v>
      </c>
      <c r="B6" s="64"/>
      <c r="C6" s="64"/>
      <c r="D6" s="64"/>
      <c r="E6" s="64"/>
      <c r="F6" s="64"/>
      <c r="G6" s="64"/>
      <c r="H6" s="64"/>
      <c r="I6" s="64"/>
      <c r="J6" s="65"/>
    </row>
    <row r="7" spans="1:10" ht="8" customHeight="1" x14ac:dyDescent="0.25">
      <c r="A7" s="189"/>
      <c r="B7" s="48"/>
      <c r="C7" s="48"/>
      <c r="D7" s="48"/>
      <c r="E7" s="48"/>
      <c r="F7" s="48"/>
      <c r="G7" s="192"/>
      <c r="H7" s="190"/>
      <c r="I7" s="104"/>
      <c r="J7" s="191"/>
    </row>
    <row r="8" spans="1:10" ht="15" customHeight="1" x14ac:dyDescent="0.25">
      <c r="A8" s="189"/>
      <c r="B8" s="48"/>
      <c r="C8" s="48"/>
      <c r="D8" s="48"/>
      <c r="E8" s="48"/>
      <c r="F8" s="48"/>
      <c r="G8" s="283" t="s">
        <v>27</v>
      </c>
      <c r="H8" s="190"/>
      <c r="I8" s="283" t="s">
        <v>115</v>
      </c>
      <c r="J8" s="191"/>
    </row>
    <row r="9" spans="1:10" ht="15" customHeight="1" x14ac:dyDescent="0.25">
      <c r="A9" s="189"/>
      <c r="B9" s="48"/>
      <c r="C9" s="48"/>
      <c r="D9" s="48"/>
      <c r="E9" s="48"/>
      <c r="F9" s="48"/>
      <c r="G9" s="284" t="str">
        <f>IF(MAX('Seite 1'!$H$39,'Seite 1'!$Q$39)=0,"__.__.____",MAX('Seite 1'!$H$39,'Seite 1'!$Q$39))</f>
        <v>__.__.____</v>
      </c>
      <c r="H9" s="190"/>
      <c r="I9" s="285" t="s">
        <v>116</v>
      </c>
      <c r="J9" s="191"/>
    </row>
    <row r="10" spans="1:10" ht="15" customHeight="1" x14ac:dyDescent="0.25">
      <c r="A10" s="189"/>
      <c r="B10" s="48"/>
      <c r="C10" s="48"/>
      <c r="D10" s="48"/>
      <c r="E10" s="48"/>
      <c r="F10" s="48"/>
      <c r="G10" s="286" t="s">
        <v>17</v>
      </c>
      <c r="H10" s="190"/>
      <c r="I10" s="286" t="s">
        <v>17</v>
      </c>
      <c r="J10" s="191"/>
    </row>
    <row r="11" spans="1:10" ht="8" customHeight="1" x14ac:dyDescent="0.25">
      <c r="A11" s="189"/>
      <c r="B11" s="48"/>
      <c r="C11" s="48"/>
      <c r="D11" s="48"/>
      <c r="E11" s="48"/>
      <c r="F11" s="48"/>
      <c r="G11" s="192"/>
      <c r="H11" s="190"/>
      <c r="I11" s="104"/>
      <c r="J11" s="191"/>
    </row>
    <row r="12" spans="1:10" ht="18" customHeight="1" x14ac:dyDescent="0.25">
      <c r="A12" s="201" t="s">
        <v>5</v>
      </c>
      <c r="B12" s="195" t="s">
        <v>34</v>
      </c>
      <c r="C12" s="48"/>
      <c r="D12" s="48"/>
      <c r="E12" s="48"/>
      <c r="F12" s="48"/>
      <c r="G12" s="262">
        <f>SUMPRODUCT(ROUND(G14:G18,2))</f>
        <v>0</v>
      </c>
      <c r="H12" s="190"/>
      <c r="I12" s="262">
        <f>SUM(I14:I18)</f>
        <v>0</v>
      </c>
      <c r="J12" s="126"/>
    </row>
    <row r="13" spans="1:10" ht="5" customHeight="1" x14ac:dyDescent="0.25">
      <c r="A13" s="201"/>
      <c r="B13" s="195"/>
      <c r="C13" s="48"/>
      <c r="D13" s="48"/>
      <c r="E13" s="48"/>
      <c r="F13" s="48"/>
      <c r="G13" s="106"/>
      <c r="H13" s="190"/>
      <c r="I13" s="56"/>
      <c r="J13" s="126"/>
    </row>
    <row r="14" spans="1:10" ht="18" customHeight="1" x14ac:dyDescent="0.25">
      <c r="A14" s="193" t="s">
        <v>57</v>
      </c>
      <c r="B14" s="378" t="s">
        <v>122</v>
      </c>
      <c r="C14" s="378"/>
      <c r="D14" s="378"/>
      <c r="E14" s="281"/>
      <c r="F14" s="203"/>
      <c r="G14" s="202"/>
      <c r="H14" s="190"/>
      <c r="I14" s="282">
        <f>MAX(MIN(ROUND(G14,2),Anlage!$F$6))</f>
        <v>0</v>
      </c>
      <c r="J14" s="126"/>
    </row>
    <row r="15" spans="1:10" ht="12" customHeight="1" x14ac:dyDescent="0.25">
      <c r="A15" s="194"/>
      <c r="B15" s="378"/>
      <c r="C15" s="378"/>
      <c r="D15" s="378"/>
      <c r="E15" s="281"/>
      <c r="F15" s="48"/>
      <c r="G15" s="48"/>
      <c r="H15" s="190"/>
      <c r="I15" s="48"/>
      <c r="J15" s="126"/>
    </row>
    <row r="16" spans="1:10" ht="12" customHeight="1" x14ac:dyDescent="0.25">
      <c r="A16" s="194"/>
      <c r="B16" s="378"/>
      <c r="C16" s="378"/>
      <c r="D16" s="378"/>
      <c r="E16" s="281"/>
      <c r="F16" s="48"/>
      <c r="G16" s="48"/>
      <c r="H16" s="190"/>
      <c r="I16" s="48"/>
      <c r="J16" s="126"/>
    </row>
    <row r="17" spans="1:10" ht="5.15" customHeight="1" x14ac:dyDescent="0.25">
      <c r="A17" s="194"/>
      <c r="B17" s="281"/>
      <c r="C17" s="281"/>
      <c r="D17" s="281"/>
      <c r="E17" s="281"/>
      <c r="F17" s="48"/>
      <c r="G17" s="48"/>
      <c r="H17" s="190"/>
      <c r="I17" s="48"/>
      <c r="J17" s="126"/>
    </row>
    <row r="18" spans="1:10" ht="18" customHeight="1" x14ac:dyDescent="0.25">
      <c r="A18" s="193" t="s">
        <v>12</v>
      </c>
      <c r="B18" s="378" t="s">
        <v>123</v>
      </c>
      <c r="C18" s="378"/>
      <c r="D18" s="378"/>
      <c r="E18" s="281"/>
      <c r="F18" s="203"/>
      <c r="G18" s="202"/>
      <c r="H18" s="190"/>
      <c r="I18" s="202"/>
      <c r="J18" s="126"/>
    </row>
    <row r="19" spans="1:10" ht="12" customHeight="1" x14ac:dyDescent="0.25">
      <c r="A19" s="193"/>
      <c r="B19" s="378"/>
      <c r="C19" s="378"/>
      <c r="D19" s="378"/>
      <c r="E19" s="281"/>
      <c r="F19" s="210"/>
      <c r="G19" s="48"/>
      <c r="H19" s="48"/>
      <c r="I19" s="48"/>
      <c r="J19" s="126"/>
    </row>
    <row r="20" spans="1:10" ht="12" customHeight="1" x14ac:dyDescent="0.25">
      <c r="A20" s="193"/>
      <c r="B20" s="378"/>
      <c r="C20" s="378"/>
      <c r="D20" s="378"/>
      <c r="E20" s="281"/>
      <c r="F20" s="203"/>
      <c r="G20" s="48"/>
      <c r="H20" s="48"/>
      <c r="I20" s="48"/>
      <c r="J20" s="126"/>
    </row>
    <row r="21" spans="1:10" ht="5.15" customHeight="1" x14ac:dyDescent="0.25">
      <c r="A21" s="196"/>
      <c r="B21" s="48"/>
      <c r="C21" s="48"/>
      <c r="D21" s="48"/>
      <c r="E21" s="48"/>
      <c r="F21" s="48"/>
      <c r="G21" s="48"/>
      <c r="H21" s="190"/>
      <c r="I21" s="48"/>
      <c r="J21" s="126"/>
    </row>
    <row r="22" spans="1:10" ht="18" customHeight="1" x14ac:dyDescent="0.25">
      <c r="A22" s="201" t="s">
        <v>25</v>
      </c>
      <c r="B22" s="195"/>
      <c r="C22" s="195"/>
      <c r="D22" s="195"/>
      <c r="E22" s="195"/>
      <c r="F22" s="260"/>
      <c r="G22" s="287">
        <f>G12</f>
        <v>0</v>
      </c>
      <c r="H22" s="261"/>
      <c r="I22" s="287">
        <f>I12</f>
        <v>0</v>
      </c>
      <c r="J22" s="126"/>
    </row>
    <row r="23" spans="1:10" ht="8" customHeight="1" x14ac:dyDescent="0.25">
      <c r="A23" s="197"/>
      <c r="B23" s="47"/>
      <c r="C23" s="47"/>
      <c r="D23" s="47"/>
      <c r="E23" s="47"/>
      <c r="F23" s="47"/>
      <c r="G23" s="47"/>
      <c r="H23" s="47"/>
      <c r="I23" s="47"/>
      <c r="J23" s="198"/>
    </row>
    <row r="25" spans="1:10" ht="18" customHeight="1" x14ac:dyDescent="0.25">
      <c r="A25" s="63" t="s">
        <v>58</v>
      </c>
      <c r="B25" s="64"/>
      <c r="C25" s="64"/>
      <c r="D25" s="64"/>
      <c r="E25" s="64"/>
      <c r="F25" s="64"/>
      <c r="G25" s="64"/>
      <c r="H25" s="64"/>
      <c r="I25" s="64"/>
      <c r="J25" s="65"/>
    </row>
    <row r="26" spans="1:10" ht="8" customHeight="1" x14ac:dyDescent="0.25">
      <c r="A26" s="189"/>
      <c r="B26" s="48"/>
      <c r="C26" s="48"/>
      <c r="D26" s="48"/>
      <c r="E26" s="48"/>
      <c r="F26" s="48"/>
      <c r="G26" s="192"/>
      <c r="H26" s="190"/>
      <c r="I26" s="104"/>
      <c r="J26" s="191"/>
    </row>
    <row r="27" spans="1:10" ht="15" customHeight="1" x14ac:dyDescent="0.25">
      <c r="A27" s="189"/>
      <c r="B27" s="48"/>
      <c r="C27" s="48"/>
      <c r="D27" s="48"/>
      <c r="E27" s="48"/>
      <c r="F27" s="48"/>
      <c r="G27" s="283" t="s">
        <v>27</v>
      </c>
      <c r="H27" s="190"/>
      <c r="I27" s="283" t="s">
        <v>115</v>
      </c>
      <c r="J27" s="191"/>
    </row>
    <row r="28" spans="1:10" ht="15" customHeight="1" x14ac:dyDescent="0.25">
      <c r="A28" s="189"/>
      <c r="B28" s="48"/>
      <c r="C28" s="48"/>
      <c r="D28" s="48"/>
      <c r="E28" s="48"/>
      <c r="F28" s="48"/>
      <c r="G28" s="284" t="str">
        <f>IF(MAX('Seite 1'!$H$39,'Seite 1'!$Q$39)=0,"__.__.____",MAX('Seite 1'!$H$39,'Seite 1'!$Q$39))</f>
        <v>__.__.____</v>
      </c>
      <c r="H28" s="190"/>
      <c r="I28" s="285" t="s">
        <v>116</v>
      </c>
      <c r="J28" s="191"/>
    </row>
    <row r="29" spans="1:10" ht="15" customHeight="1" x14ac:dyDescent="0.25">
      <c r="A29" s="189"/>
      <c r="B29" s="48"/>
      <c r="C29" s="48"/>
      <c r="D29" s="48"/>
      <c r="E29" s="48"/>
      <c r="F29" s="48"/>
      <c r="G29" s="286" t="s">
        <v>17</v>
      </c>
      <c r="H29" s="190"/>
      <c r="I29" s="286" t="s">
        <v>17</v>
      </c>
      <c r="J29" s="191"/>
    </row>
    <row r="30" spans="1:10" ht="8" customHeight="1" x14ac:dyDescent="0.25">
      <c r="A30" s="189"/>
      <c r="B30" s="48"/>
      <c r="C30" s="48"/>
      <c r="D30" s="48"/>
      <c r="E30" s="48"/>
      <c r="F30" s="48"/>
      <c r="G30" s="192"/>
      <c r="H30" s="190"/>
      <c r="I30" s="104"/>
      <c r="J30" s="191"/>
    </row>
    <row r="31" spans="1:10" ht="18" customHeight="1" x14ac:dyDescent="0.25">
      <c r="A31" s="201" t="s">
        <v>6</v>
      </c>
      <c r="B31" s="195" t="s">
        <v>15</v>
      </c>
      <c r="C31" s="48"/>
      <c r="D31" s="48"/>
      <c r="E31" s="48"/>
      <c r="F31" s="48"/>
      <c r="G31" s="262">
        <f>SUMPRODUCT(ROUND(G33:G37,2))</f>
        <v>0</v>
      </c>
      <c r="H31" s="190"/>
      <c r="I31" s="262">
        <f>SUMPRODUCT(ROUND(I33:I37,2))</f>
        <v>0</v>
      </c>
      <c r="J31" s="126"/>
    </row>
    <row r="32" spans="1:10" ht="5" customHeight="1" x14ac:dyDescent="0.25">
      <c r="A32" s="201"/>
      <c r="B32" s="195"/>
      <c r="C32" s="48"/>
      <c r="D32" s="48"/>
      <c r="E32" s="48"/>
      <c r="F32" s="48"/>
      <c r="G32" s="48"/>
      <c r="H32" s="190"/>
      <c r="I32" s="56"/>
      <c r="J32" s="126"/>
    </row>
    <row r="33" spans="1:10" ht="18" customHeight="1" x14ac:dyDescent="0.25">
      <c r="A33" s="194" t="s">
        <v>13</v>
      </c>
      <c r="B33" s="48" t="s">
        <v>63</v>
      </c>
      <c r="C33" s="48"/>
      <c r="D33" s="48"/>
      <c r="E33" s="48"/>
      <c r="F33" s="48"/>
      <c r="G33" s="202"/>
      <c r="H33" s="190"/>
      <c r="I33" s="202"/>
      <c r="J33" s="126"/>
    </row>
    <row r="34" spans="1:10" ht="5" customHeight="1" x14ac:dyDescent="0.25">
      <c r="A34" s="194"/>
      <c r="B34" s="48"/>
      <c r="C34" s="48"/>
      <c r="D34" s="48"/>
      <c r="E34" s="48"/>
      <c r="F34" s="48"/>
      <c r="G34" s="48"/>
      <c r="H34" s="48"/>
      <c r="I34" s="48"/>
      <c r="J34" s="126"/>
    </row>
    <row r="35" spans="1:10" ht="18" customHeight="1" x14ac:dyDescent="0.25">
      <c r="A35" s="194" t="s">
        <v>61</v>
      </c>
      <c r="B35" s="48" t="s">
        <v>64</v>
      </c>
      <c r="C35" s="48"/>
      <c r="D35" s="48"/>
      <c r="E35" s="48"/>
      <c r="F35" s="48"/>
      <c r="G35" s="202"/>
      <c r="H35" s="190"/>
      <c r="I35" s="202"/>
      <c r="J35" s="126"/>
    </row>
    <row r="36" spans="1:10" ht="5" customHeight="1" x14ac:dyDescent="0.25">
      <c r="A36" s="194"/>
      <c r="B36" s="48"/>
      <c r="C36" s="48"/>
      <c r="D36" s="48"/>
      <c r="E36" s="48"/>
      <c r="F36" s="48"/>
      <c r="G36" s="48"/>
      <c r="H36" s="48"/>
      <c r="I36" s="48"/>
      <c r="J36" s="126"/>
    </row>
    <row r="37" spans="1:10" ht="18" customHeight="1" x14ac:dyDescent="0.25">
      <c r="A37" s="194" t="s">
        <v>14</v>
      </c>
      <c r="B37" s="48" t="s">
        <v>65</v>
      </c>
      <c r="C37" s="48"/>
      <c r="D37" s="48"/>
      <c r="E37" s="48"/>
      <c r="F37" s="48"/>
      <c r="G37" s="202"/>
      <c r="H37" s="190"/>
      <c r="I37" s="202"/>
      <c r="J37" s="126"/>
    </row>
    <row r="38" spans="1:10" ht="8" customHeight="1" x14ac:dyDescent="0.25">
      <c r="A38" s="194"/>
      <c r="B38" s="195"/>
      <c r="C38" s="48"/>
      <c r="D38" s="48"/>
      <c r="E38" s="48"/>
      <c r="F38" s="48"/>
      <c r="G38" s="42"/>
      <c r="H38" s="190"/>
      <c r="I38" s="42"/>
      <c r="J38" s="126"/>
    </row>
    <row r="39" spans="1:10" ht="18" customHeight="1" x14ac:dyDescent="0.25">
      <c r="A39" s="201" t="s">
        <v>19</v>
      </c>
      <c r="B39" s="195" t="s">
        <v>20</v>
      </c>
      <c r="C39" s="48"/>
      <c r="D39" s="48"/>
      <c r="E39" s="48"/>
      <c r="F39" s="48"/>
      <c r="G39" s="262">
        <f>SUMPRODUCT(ROUND(G41:G41,2))</f>
        <v>0</v>
      </c>
      <c r="H39" s="190"/>
      <c r="I39" s="262">
        <f>SUM(I41:I41)</f>
        <v>0</v>
      </c>
      <c r="J39" s="126"/>
    </row>
    <row r="40" spans="1:10" ht="5" customHeight="1" x14ac:dyDescent="0.25">
      <c r="A40" s="201"/>
      <c r="B40" s="195"/>
      <c r="C40" s="48"/>
      <c r="D40" s="48"/>
      <c r="E40" s="48"/>
      <c r="F40" s="48"/>
      <c r="G40" s="48"/>
      <c r="H40" s="190"/>
      <c r="I40" s="48"/>
      <c r="J40" s="126"/>
    </row>
    <row r="41" spans="1:10" ht="18" customHeight="1" x14ac:dyDescent="0.25">
      <c r="A41" s="194" t="s">
        <v>26</v>
      </c>
      <c r="B41" s="48" t="s">
        <v>62</v>
      </c>
      <c r="C41" s="48"/>
      <c r="D41" s="48"/>
      <c r="E41" s="48"/>
      <c r="F41" s="48"/>
      <c r="G41" s="202"/>
      <c r="H41" s="190"/>
      <c r="I41" s="202"/>
      <c r="J41" s="126"/>
    </row>
    <row r="42" spans="1:10" ht="8" customHeight="1" x14ac:dyDescent="0.25">
      <c r="A42" s="194"/>
      <c r="B42" s="199"/>
      <c r="C42" s="48"/>
      <c r="D42" s="48"/>
      <c r="E42" s="48"/>
      <c r="F42" s="48"/>
      <c r="G42" s="48"/>
      <c r="H42" s="190"/>
      <c r="I42" s="48"/>
      <c r="J42" s="126"/>
    </row>
    <row r="43" spans="1:10" ht="18" customHeight="1" x14ac:dyDescent="0.25">
      <c r="A43" s="201" t="s">
        <v>7</v>
      </c>
      <c r="B43" s="195" t="s">
        <v>66</v>
      </c>
      <c r="C43" s="48"/>
      <c r="D43" s="48"/>
      <c r="E43" s="48"/>
      <c r="F43" s="48"/>
      <c r="G43" s="202"/>
      <c r="H43" s="190"/>
      <c r="I43" s="202"/>
      <c r="J43" s="126"/>
    </row>
    <row r="44" spans="1:10" ht="8" customHeight="1" x14ac:dyDescent="0.25">
      <c r="A44" s="194"/>
      <c r="B44" s="199"/>
      <c r="C44" s="48"/>
      <c r="D44" s="48"/>
      <c r="E44" s="48"/>
      <c r="F44" s="48"/>
      <c r="G44" s="48"/>
      <c r="H44" s="190"/>
      <c r="I44" s="48"/>
      <c r="J44" s="126"/>
    </row>
    <row r="45" spans="1:10" ht="18" customHeight="1" x14ac:dyDescent="0.25">
      <c r="A45" s="201" t="s">
        <v>67</v>
      </c>
      <c r="B45" s="195" t="s">
        <v>24</v>
      </c>
      <c r="C45" s="48"/>
      <c r="D45" s="48"/>
      <c r="E45" s="48"/>
      <c r="F45" s="48"/>
      <c r="G45" s="202"/>
      <c r="H45" s="190"/>
      <c r="I45" s="202"/>
      <c r="J45" s="126"/>
    </row>
    <row r="46" spans="1:10" ht="8" customHeight="1" x14ac:dyDescent="0.25">
      <c r="A46" s="196"/>
      <c r="B46" s="48"/>
      <c r="C46" s="48"/>
      <c r="D46" s="48"/>
      <c r="E46" s="48"/>
      <c r="F46" s="48"/>
      <c r="G46" s="43"/>
      <c r="H46" s="190"/>
      <c r="I46" s="43"/>
      <c r="J46" s="126"/>
    </row>
    <row r="47" spans="1:10" ht="18" customHeight="1" x14ac:dyDescent="0.25">
      <c r="A47" s="201" t="s">
        <v>16</v>
      </c>
      <c r="B47" s="195"/>
      <c r="C47" s="195"/>
      <c r="D47" s="195"/>
      <c r="E47" s="195"/>
      <c r="F47" s="260"/>
      <c r="G47" s="287">
        <f>G31+G39+ROUND(G43,2)+ROUND(G45,2)</f>
        <v>0</v>
      </c>
      <c r="H47" s="261"/>
      <c r="I47" s="287">
        <f>I31+I39+ROUND(I43,2)+ROUND(I45,2)</f>
        <v>0</v>
      </c>
      <c r="J47" s="126"/>
    </row>
    <row r="48" spans="1:10" ht="8" customHeight="1" x14ac:dyDescent="0.25">
      <c r="A48" s="197"/>
      <c r="B48" s="47"/>
      <c r="C48" s="47"/>
      <c r="D48" s="47"/>
      <c r="E48" s="47"/>
      <c r="F48" s="47"/>
      <c r="G48" s="47"/>
      <c r="H48" s="47"/>
      <c r="I48" s="47"/>
      <c r="J48" s="198"/>
    </row>
    <row r="50" spans="1:10" ht="18" customHeight="1" x14ac:dyDescent="0.25">
      <c r="A50" s="376" t="str">
        <f>IF(I50&gt;0,"Abgleich Ausgaben zu Finanzierung: Mehrausgaben (in €)",IF(I50&lt;0,"Abgleich Ausgaben zu Finanzierung: Überzahlung (in €)","Ausgaben gleich Finanzierung"))</f>
        <v>Ausgaben gleich Finanzierung</v>
      </c>
      <c r="B50" s="377"/>
      <c r="C50" s="377"/>
      <c r="D50" s="377"/>
      <c r="E50" s="377"/>
      <c r="F50" s="377"/>
      <c r="G50" s="377"/>
      <c r="H50" s="107"/>
      <c r="I50" s="204">
        <f>I22-I47</f>
        <v>0</v>
      </c>
      <c r="J50" s="108"/>
    </row>
    <row r="51" spans="1:10" ht="5.15" customHeight="1" x14ac:dyDescent="0.25">
      <c r="A51" s="44"/>
      <c r="B51" s="44"/>
      <c r="C51" s="44"/>
      <c r="D51" s="44"/>
      <c r="E51" s="44"/>
      <c r="F51" s="44"/>
      <c r="G51" s="44"/>
      <c r="H51" s="44"/>
      <c r="I51" s="45"/>
    </row>
    <row r="52" spans="1:10" s="98" customFormat="1" ht="18" customHeight="1" x14ac:dyDescent="0.25">
      <c r="A52" s="375" t="str">
        <f>IF(A50="Abgleich Ausgaben zu Finanzierung: Überzahlung (in €)","Achtung! Überzahlung nicht gleich Rückzahlungsbetrag!",IF(A50="Abgleich Ausgaben zu Finanzierung: Mehrausgaben (in €)","Achtung! Finanzierung ist nicht ausgeglichen!",""))</f>
        <v/>
      </c>
      <c r="B52" s="375"/>
      <c r="C52" s="375"/>
      <c r="D52" s="375"/>
      <c r="E52" s="375"/>
      <c r="F52" s="375"/>
      <c r="G52" s="375"/>
      <c r="H52" s="105"/>
    </row>
    <row r="53" spans="1:10" ht="12" customHeight="1" x14ac:dyDescent="0.25">
      <c r="A53" s="44"/>
      <c r="B53" s="44"/>
      <c r="C53" s="44"/>
      <c r="D53" s="44"/>
      <c r="E53" s="44"/>
      <c r="F53" s="44"/>
      <c r="G53" s="44"/>
      <c r="H53" s="44"/>
      <c r="I53" s="45"/>
    </row>
    <row r="54" spans="1:10" ht="12" customHeight="1" x14ac:dyDescent="0.25">
      <c r="A54" s="44"/>
      <c r="B54" s="44"/>
      <c r="C54" s="44"/>
      <c r="D54" s="44"/>
      <c r="E54" s="44"/>
      <c r="F54" s="44"/>
      <c r="G54" s="44"/>
      <c r="H54" s="44"/>
      <c r="I54" s="45"/>
    </row>
    <row r="55" spans="1:10" ht="12" customHeight="1" x14ac:dyDescent="0.25">
      <c r="A55" s="44"/>
      <c r="B55" s="44"/>
      <c r="C55" s="44"/>
      <c r="D55" s="44"/>
      <c r="E55" s="44"/>
      <c r="F55" s="44"/>
      <c r="G55" s="44"/>
      <c r="H55" s="44"/>
      <c r="I55" s="45"/>
    </row>
    <row r="56" spans="1:10" ht="12" customHeight="1" x14ac:dyDescent="0.25">
      <c r="A56" s="44"/>
      <c r="B56" s="44"/>
      <c r="C56" s="44"/>
      <c r="D56" s="44"/>
      <c r="E56" s="44"/>
      <c r="F56" s="44"/>
      <c r="G56" s="44"/>
      <c r="H56" s="44"/>
      <c r="I56" s="45"/>
    </row>
    <row r="57" spans="1:10" ht="12" customHeight="1" x14ac:dyDescent="0.25">
      <c r="A57" s="44"/>
      <c r="B57" s="44"/>
      <c r="C57" s="44"/>
      <c r="D57" s="44"/>
      <c r="E57" s="44"/>
      <c r="F57" s="44"/>
      <c r="G57" s="44"/>
      <c r="H57" s="44"/>
      <c r="I57" s="45"/>
    </row>
    <row r="58" spans="1:10" ht="12" customHeight="1" x14ac:dyDescent="0.25">
      <c r="A58" s="44"/>
      <c r="B58" s="44"/>
      <c r="C58" s="44"/>
      <c r="D58" s="44"/>
      <c r="E58" s="44"/>
      <c r="F58" s="44"/>
      <c r="G58" s="44"/>
      <c r="H58" s="44"/>
      <c r="I58" s="45"/>
    </row>
    <row r="59" spans="1:10" ht="12" customHeight="1" x14ac:dyDescent="0.25">
      <c r="A59" s="44"/>
      <c r="B59" s="44"/>
      <c r="C59" s="44"/>
      <c r="D59" s="44"/>
      <c r="E59" s="44"/>
      <c r="F59" s="44"/>
      <c r="G59" s="44"/>
      <c r="H59" s="44"/>
      <c r="I59" s="45"/>
    </row>
    <row r="60" spans="1:10" ht="12" customHeight="1" x14ac:dyDescent="0.25">
      <c r="A60" s="44"/>
      <c r="B60" s="44"/>
      <c r="C60" s="44"/>
      <c r="D60" s="44"/>
      <c r="E60" s="44"/>
      <c r="F60" s="44"/>
      <c r="G60" s="44"/>
      <c r="H60" s="44"/>
      <c r="I60" s="45"/>
    </row>
    <row r="61" spans="1:10" x14ac:dyDescent="0.25">
      <c r="A61" s="49"/>
      <c r="B61" s="48"/>
      <c r="C61" s="48"/>
    </row>
    <row r="62" spans="1:10" x14ac:dyDescent="0.25">
      <c r="A62" s="46"/>
      <c r="B62" s="47"/>
      <c r="C62" s="48"/>
    </row>
    <row r="63" spans="1:10" ht="5.15" customHeight="1" x14ac:dyDescent="0.25">
      <c r="A63" s="49"/>
      <c r="B63" s="48"/>
      <c r="C63" s="48"/>
    </row>
    <row r="64" spans="1:10" x14ac:dyDescent="0.25">
      <c r="A64" s="50">
        <v>1</v>
      </c>
      <c r="B64" s="20" t="s">
        <v>11</v>
      </c>
      <c r="C64" s="7"/>
    </row>
    <row r="65" spans="1:1" ht="5.15" customHeight="1" x14ac:dyDescent="0.25"/>
    <row r="66" spans="1:1" ht="12" customHeight="1" x14ac:dyDescent="0.25">
      <c r="A66" s="51" t="str">
        <f>'Seite 1'!$A$68</f>
        <v>VWN Nicht investive Förderung des Tierschutzes (ohne Beleglisten)</v>
      </c>
    </row>
    <row r="67" spans="1:1" ht="12" customHeight="1" x14ac:dyDescent="0.25">
      <c r="A67" s="51" t="str">
        <f>'Seite 1'!$A$69</f>
        <v>Formularversion: V 2.1 vom 02.10.24 - öffentlich -</v>
      </c>
    </row>
  </sheetData>
  <sheetProtection password="EDE9" sheet="1" objects="1" scenarios="1"/>
  <mergeCells count="6">
    <mergeCell ref="A52:G52"/>
    <mergeCell ref="I1:J1"/>
    <mergeCell ref="I2:J2"/>
    <mergeCell ref="A50:G50"/>
    <mergeCell ref="B14:D16"/>
    <mergeCell ref="B18:D20"/>
  </mergeCells>
  <phoneticPr fontId="9" type="noConversion"/>
  <conditionalFormatting sqref="G14 G18 G33 I33 G41 I41 G43 I43 G45 I45 I35 G35 G37 I37 I18">
    <cfRule type="cellIs" dxfId="5" priority="10" stopIfTrue="1" operator="notEqual">
      <formula>0</formula>
    </cfRule>
  </conditionalFormatting>
  <conditionalFormatting sqref="I1:J2">
    <cfRule type="cellIs" dxfId="4" priority="8" stopIfTrue="1" operator="equal">
      <formula>0</formula>
    </cfRule>
  </conditionalFormatting>
  <pageMargins left="0.59055118110236227" right="0.39370078740157483" top="0.19685039370078741" bottom="0.19685039370078741" header="0.19685039370078741" footer="0.19685039370078741"/>
  <pageSetup paperSize="9" orientation="portrait" r:id="rId1"/>
  <headerFooter>
    <oddFooter>&amp;C&amp;8&amp;A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showGridLines="0" zoomScaleNormal="100" workbookViewId="0">
      <selection activeCell="A50" sqref="A50:H50"/>
    </sheetView>
  </sheetViews>
  <sheetFormatPr baseColWidth="10" defaultColWidth="11.453125" defaultRowHeight="12.75" customHeight="1" x14ac:dyDescent="0.25"/>
  <cols>
    <col min="1" max="18" width="5.1796875" style="7" customWidth="1"/>
    <col min="19" max="19" width="0.81640625" style="102" customWidth="1"/>
    <col min="20" max="16384" width="11.453125" style="7"/>
  </cols>
  <sheetData>
    <row r="1" spans="1:24" ht="15" customHeight="1" x14ac:dyDescent="0.25">
      <c r="L1" s="1"/>
      <c r="M1" s="1"/>
      <c r="N1" s="1" t="s">
        <v>124</v>
      </c>
      <c r="O1" s="380" t="str">
        <f>'Seite 1'!$P$18</f>
        <v>F-TIER</v>
      </c>
      <c r="P1" s="380"/>
      <c r="Q1" s="380"/>
      <c r="R1" s="380"/>
      <c r="S1" s="380"/>
    </row>
    <row r="2" spans="1:24" ht="15" customHeight="1" x14ac:dyDescent="0.25">
      <c r="B2" s="22"/>
      <c r="C2" s="22"/>
      <c r="D2" s="22"/>
      <c r="E2" s="22"/>
      <c r="F2" s="22"/>
      <c r="G2" s="22"/>
      <c r="H2" s="22"/>
      <c r="I2" s="22"/>
      <c r="J2" s="22"/>
      <c r="L2" s="1"/>
      <c r="M2" s="1"/>
      <c r="N2" s="1" t="s">
        <v>125</v>
      </c>
      <c r="O2" s="381">
        <f ca="1">'Seite 1'!$P$17</f>
        <v>45567</v>
      </c>
      <c r="P2" s="381"/>
      <c r="Q2" s="381"/>
      <c r="R2" s="381"/>
      <c r="S2" s="381"/>
    </row>
    <row r="3" spans="1:24" ht="12" customHeight="1" x14ac:dyDescent="0.25"/>
    <row r="4" spans="1:24" ht="18" customHeight="1" x14ac:dyDescent="0.25">
      <c r="A4" s="115" t="s">
        <v>77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7"/>
    </row>
    <row r="5" spans="1:24" ht="12" customHeight="1" x14ac:dyDescent="0.25">
      <c r="A5" s="16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66"/>
    </row>
    <row r="6" spans="1:24" ht="15" customHeight="1" x14ac:dyDescent="0.25">
      <c r="A6" s="70" t="s">
        <v>8</v>
      </c>
      <c r="S6" s="288"/>
      <c r="T6" s="167"/>
      <c r="U6" s="167"/>
      <c r="V6" s="167"/>
      <c r="W6" s="167"/>
      <c r="X6" s="167"/>
    </row>
    <row r="7" spans="1:24" ht="5.15" customHeight="1" x14ac:dyDescent="0.25">
      <c r="A7" s="90"/>
      <c r="O7" s="52"/>
      <c r="P7" s="52"/>
      <c r="Q7" s="52"/>
      <c r="R7" s="52"/>
      <c r="S7" s="168"/>
    </row>
    <row r="8" spans="1:24" ht="18" customHeight="1" x14ac:dyDescent="0.25">
      <c r="A8" s="169" t="s">
        <v>3</v>
      </c>
      <c r="B8" s="7" t="s">
        <v>21</v>
      </c>
      <c r="S8" s="170"/>
    </row>
    <row r="9" spans="1:24" ht="5.15" customHeight="1" x14ac:dyDescent="0.25">
      <c r="A9" s="169"/>
      <c r="S9" s="170"/>
    </row>
    <row r="10" spans="1:24" ht="18" customHeight="1" x14ac:dyDescent="0.25">
      <c r="A10" s="169" t="s">
        <v>3</v>
      </c>
      <c r="B10" s="7" t="s">
        <v>74</v>
      </c>
      <c r="S10" s="170"/>
    </row>
    <row r="11" spans="1:24" ht="5.15" customHeight="1" x14ac:dyDescent="0.25">
      <c r="A11" s="169"/>
      <c r="S11" s="170"/>
    </row>
    <row r="12" spans="1:24" ht="18" customHeight="1" x14ac:dyDescent="0.25">
      <c r="A12" s="169" t="s">
        <v>3</v>
      </c>
      <c r="B12" s="7" t="s">
        <v>100</v>
      </c>
      <c r="S12" s="170"/>
    </row>
    <row r="13" spans="1:24" ht="5.15" customHeight="1" x14ac:dyDescent="0.25">
      <c r="A13" s="169"/>
      <c r="S13" s="170"/>
    </row>
    <row r="14" spans="1:24" ht="18" customHeight="1" x14ac:dyDescent="0.25">
      <c r="A14" s="169" t="s">
        <v>3</v>
      </c>
      <c r="B14" s="7" t="s">
        <v>22</v>
      </c>
      <c r="S14" s="170"/>
    </row>
    <row r="15" spans="1:24" ht="5.15" customHeight="1" x14ac:dyDescent="0.25">
      <c r="A15" s="169"/>
      <c r="S15" s="170"/>
    </row>
    <row r="16" spans="1:24" ht="18" customHeight="1" x14ac:dyDescent="0.25">
      <c r="A16" s="169" t="s">
        <v>3</v>
      </c>
      <c r="B16" s="102" t="s">
        <v>75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S16" s="170"/>
    </row>
    <row r="17" spans="1:24" ht="5.15" customHeight="1" x14ac:dyDescent="0.25">
      <c r="A17" s="169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70"/>
    </row>
    <row r="18" spans="1:24" ht="18" customHeight="1" x14ac:dyDescent="0.25">
      <c r="A18" s="169" t="s">
        <v>3</v>
      </c>
      <c r="B18" s="102" t="s">
        <v>23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S18" s="170"/>
    </row>
    <row r="19" spans="1:24" ht="5.15" customHeight="1" x14ac:dyDescent="0.25">
      <c r="A19" s="169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71"/>
    </row>
    <row r="20" spans="1:24" ht="18" customHeight="1" x14ac:dyDescent="0.25">
      <c r="A20" s="169" t="s">
        <v>3</v>
      </c>
      <c r="B20" s="382" t="s">
        <v>119</v>
      </c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170"/>
    </row>
    <row r="21" spans="1:24" ht="12" customHeight="1" x14ac:dyDescent="0.25">
      <c r="A21" s="169"/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171"/>
    </row>
    <row r="22" spans="1:24" ht="5.15" customHeight="1" x14ac:dyDescent="0.25">
      <c r="A22" s="169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71"/>
    </row>
    <row r="23" spans="1:24" s="173" customFormat="1" ht="18" customHeight="1" x14ac:dyDescent="0.25">
      <c r="A23" s="172" t="s">
        <v>3</v>
      </c>
      <c r="B23" s="128" t="s">
        <v>52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34"/>
    </row>
    <row r="24" spans="1:24" s="173" customFormat="1" ht="5.15" customHeight="1" x14ac:dyDescent="0.25">
      <c r="A24" s="174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6"/>
    </row>
    <row r="25" spans="1:24" s="173" customFormat="1" ht="18" customHeight="1" x14ac:dyDescent="0.25">
      <c r="A25" s="177"/>
      <c r="B25" s="178"/>
      <c r="C25" s="178"/>
      <c r="D25" s="178"/>
      <c r="E25" s="178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24"/>
      <c r="T25" s="175"/>
      <c r="U25" s="175"/>
      <c r="V25" s="175"/>
      <c r="W25" s="175"/>
      <c r="X25" s="175"/>
    </row>
    <row r="26" spans="1:24" s="173" customFormat="1" ht="5.15" customHeight="1" x14ac:dyDescent="0.25">
      <c r="A26" s="177"/>
      <c r="B26" s="178"/>
      <c r="C26" s="178"/>
      <c r="D26" s="178"/>
      <c r="E26" s="178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24"/>
    </row>
    <row r="27" spans="1:24" s="173" customFormat="1" ht="18" customHeight="1" x14ac:dyDescent="0.25">
      <c r="A27" s="177"/>
      <c r="B27" s="178"/>
      <c r="C27" s="178"/>
      <c r="D27" s="178"/>
      <c r="E27" s="178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24"/>
    </row>
    <row r="28" spans="1:24" s="173" customFormat="1" ht="5.15" customHeight="1" x14ac:dyDescent="0.25">
      <c r="A28" s="177"/>
      <c r="B28" s="178"/>
      <c r="C28" s="178"/>
      <c r="D28" s="178"/>
      <c r="E28" s="178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24"/>
    </row>
    <row r="29" spans="1:24" s="173" customFormat="1" ht="18" customHeight="1" x14ac:dyDescent="0.25">
      <c r="A29" s="177"/>
      <c r="B29" s="128" t="s">
        <v>53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7"/>
      <c r="P29" s="7"/>
      <c r="Q29" s="7"/>
      <c r="R29" s="7"/>
      <c r="S29" s="170"/>
    </row>
    <row r="30" spans="1:24" ht="5.15" customHeight="1" x14ac:dyDescent="0.25">
      <c r="A30" s="169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71"/>
    </row>
    <row r="31" spans="1:24" ht="18" customHeight="1" x14ac:dyDescent="0.25">
      <c r="A31" s="169" t="s">
        <v>3</v>
      </c>
      <c r="B31" s="379" t="s">
        <v>68</v>
      </c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170"/>
    </row>
    <row r="32" spans="1:24" ht="12" customHeight="1" x14ac:dyDescent="0.25">
      <c r="A32" s="169"/>
      <c r="B32" s="379"/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103"/>
    </row>
    <row r="33" spans="1:19" ht="12" customHeight="1" x14ac:dyDescent="0.25">
      <c r="A33" s="169"/>
      <c r="B33" s="379"/>
      <c r="C33" s="379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103"/>
    </row>
    <row r="34" spans="1:19" ht="5.15" customHeight="1" x14ac:dyDescent="0.25">
      <c r="A34" s="169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103"/>
    </row>
    <row r="35" spans="1:19" ht="18" customHeight="1" x14ac:dyDescent="0.25">
      <c r="A35" s="169" t="s">
        <v>3</v>
      </c>
      <c r="B35" s="379" t="s">
        <v>69</v>
      </c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170"/>
    </row>
    <row r="36" spans="1:19" ht="12" customHeight="1" x14ac:dyDescent="0.25">
      <c r="A36" s="179"/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103"/>
    </row>
    <row r="37" spans="1:19" ht="5.15" customHeight="1" x14ac:dyDescent="0.25">
      <c r="A37" s="17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03"/>
    </row>
    <row r="38" spans="1:19" ht="18" customHeight="1" x14ac:dyDescent="0.25">
      <c r="A38" s="169" t="s">
        <v>3</v>
      </c>
      <c r="B38" s="379" t="s">
        <v>70</v>
      </c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170"/>
    </row>
    <row r="39" spans="1:19" ht="12" customHeight="1" x14ac:dyDescent="0.25">
      <c r="A39" s="90"/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180"/>
    </row>
    <row r="40" spans="1:19" ht="5.15" customHeight="1" x14ac:dyDescent="0.25">
      <c r="A40" s="90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180"/>
    </row>
    <row r="41" spans="1:19" ht="18" customHeight="1" x14ac:dyDescent="0.25">
      <c r="A41" s="169" t="s">
        <v>3</v>
      </c>
      <c r="B41" s="379" t="s">
        <v>92</v>
      </c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170"/>
    </row>
    <row r="42" spans="1:19" ht="12" customHeight="1" x14ac:dyDescent="0.25">
      <c r="A42" s="169"/>
      <c r="B42" s="379"/>
      <c r="C42" s="379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103"/>
    </row>
    <row r="43" spans="1:19" ht="12" customHeight="1" x14ac:dyDescent="0.25">
      <c r="A43" s="169"/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103"/>
    </row>
    <row r="44" spans="1:19" ht="8" customHeight="1" x14ac:dyDescent="0.25">
      <c r="A44" s="91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181"/>
    </row>
    <row r="45" spans="1:19" ht="12" customHeight="1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19" ht="12" customHeight="1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ht="12" customHeight="1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ht="12" customHeight="1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ht="12" customHeight="1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s="60" customFormat="1" ht="12" customHeight="1" x14ac:dyDescent="0.25">
      <c r="A50" s="383"/>
      <c r="B50" s="383"/>
      <c r="C50" s="383"/>
      <c r="D50" s="383"/>
      <c r="E50" s="383"/>
      <c r="F50" s="383"/>
      <c r="G50" s="383"/>
      <c r="H50" s="383"/>
      <c r="J50" s="384"/>
      <c r="K50" s="384"/>
      <c r="L50" s="384"/>
      <c r="M50" s="384"/>
      <c r="N50" s="384"/>
      <c r="O50" s="384"/>
      <c r="P50" s="384"/>
      <c r="Q50" s="384"/>
      <c r="R50" s="384"/>
      <c r="S50" s="384"/>
    </row>
    <row r="51" spans="1:19" s="60" customFormat="1" ht="12" customHeight="1" x14ac:dyDescent="0.25">
      <c r="A51" s="385"/>
      <c r="B51" s="385"/>
      <c r="C51" s="385"/>
      <c r="D51" s="385"/>
      <c r="E51" s="385"/>
      <c r="F51" s="385"/>
      <c r="G51" s="386">
        <f ca="1">IF('Seite 1'!$P$17="","",'Seite 1'!$P$17)</f>
        <v>45567</v>
      </c>
      <c r="H51" s="386"/>
      <c r="I51" s="61"/>
      <c r="J51" s="385"/>
      <c r="K51" s="385"/>
      <c r="L51" s="385"/>
      <c r="M51" s="385"/>
      <c r="N51" s="385"/>
      <c r="O51" s="385"/>
      <c r="P51" s="385"/>
      <c r="Q51" s="385"/>
      <c r="R51" s="385"/>
      <c r="S51" s="385"/>
    </row>
    <row r="52" spans="1:19" s="60" customFormat="1" ht="12" customHeight="1" x14ac:dyDescent="0.25">
      <c r="A52" s="62" t="s">
        <v>10</v>
      </c>
      <c r="B52" s="62"/>
      <c r="C52" s="62"/>
      <c r="D52" s="62"/>
      <c r="E52" s="62"/>
      <c r="J52" s="182" t="s">
        <v>54</v>
      </c>
      <c r="K52" s="99"/>
      <c r="L52" s="99"/>
      <c r="M52" s="99"/>
      <c r="N52" s="99"/>
      <c r="O52" s="99"/>
      <c r="P52" s="99"/>
      <c r="Q52" s="99"/>
      <c r="R52" s="99"/>
      <c r="S52" s="99"/>
    </row>
    <row r="53" spans="1:19" s="60" customFormat="1" ht="12" customHeight="1" x14ac:dyDescent="0.25">
      <c r="J53" s="183" t="s">
        <v>55</v>
      </c>
      <c r="K53" s="100"/>
      <c r="L53" s="100"/>
      <c r="M53" s="100"/>
      <c r="N53" s="100"/>
      <c r="O53" s="100"/>
      <c r="P53" s="100"/>
      <c r="Q53" s="100"/>
      <c r="R53" s="100"/>
      <c r="S53" s="100"/>
    </row>
    <row r="54" spans="1:19" ht="12" customHeight="1" x14ac:dyDescent="0.25">
      <c r="J54" s="184"/>
      <c r="K54" s="184"/>
      <c r="L54" s="184"/>
      <c r="M54" s="184"/>
      <c r="N54" s="184"/>
      <c r="O54" s="184"/>
      <c r="P54" s="184"/>
      <c r="Q54" s="184"/>
      <c r="R54" s="184"/>
      <c r="S54" s="184"/>
    </row>
    <row r="55" spans="1:19" ht="15" customHeight="1" x14ac:dyDescent="0.25">
      <c r="A55" s="209" t="s">
        <v>117</v>
      </c>
      <c r="J55" s="184"/>
      <c r="K55" s="184"/>
      <c r="L55" s="184"/>
      <c r="M55" s="184"/>
      <c r="N55" s="184"/>
      <c r="O55" s="184"/>
      <c r="P55" s="184"/>
      <c r="Q55" s="184"/>
      <c r="R55" s="184"/>
      <c r="S55" s="184"/>
    </row>
    <row r="56" spans="1:19" ht="15" customHeight="1" x14ac:dyDescent="0.25">
      <c r="A56" s="7" t="str">
        <f>Anlage!A2</f>
        <v>Angaben zur Kastration und Kennzeichnung freilebender Katzen/Kater zur Feststellung des Pauschalbetrages</v>
      </c>
      <c r="J56" s="184"/>
      <c r="K56" s="184"/>
      <c r="L56" s="184"/>
      <c r="M56" s="184"/>
      <c r="N56" s="184"/>
      <c r="O56" s="184"/>
      <c r="P56" s="184"/>
      <c r="Q56" s="184"/>
      <c r="R56" s="184"/>
      <c r="S56" s="184"/>
    </row>
    <row r="57" spans="1:19" ht="15" customHeight="1" x14ac:dyDescent="0.25">
      <c r="A57" s="7" t="str">
        <f>IF('Seite 2'!K36=TRUE,"Sachbericht","")</f>
        <v/>
      </c>
      <c r="J57" s="184"/>
      <c r="K57" s="184"/>
      <c r="L57" s="184"/>
      <c r="M57" s="184"/>
      <c r="N57" s="184"/>
      <c r="O57" s="184"/>
      <c r="P57" s="184"/>
      <c r="Q57" s="184"/>
      <c r="R57" s="184"/>
      <c r="S57" s="184"/>
    </row>
    <row r="58" spans="1:19" ht="12" customHeight="1" x14ac:dyDescent="0.25">
      <c r="J58" s="184"/>
      <c r="K58" s="184"/>
      <c r="L58" s="184"/>
      <c r="M58" s="184"/>
      <c r="N58" s="184"/>
      <c r="O58" s="184"/>
      <c r="P58" s="184"/>
      <c r="Q58" s="184"/>
      <c r="R58" s="184"/>
      <c r="S58" s="184"/>
    </row>
    <row r="59" spans="1:19" ht="12" customHeight="1" x14ac:dyDescent="0.25">
      <c r="J59" s="184"/>
      <c r="K59" s="184"/>
      <c r="L59" s="184"/>
      <c r="M59" s="184"/>
      <c r="N59" s="184"/>
      <c r="O59" s="184"/>
      <c r="P59" s="184"/>
      <c r="Q59" s="184"/>
      <c r="R59" s="184"/>
      <c r="S59" s="184"/>
    </row>
    <row r="60" spans="1:19" ht="12" customHeight="1" x14ac:dyDescent="0.25">
      <c r="J60" s="184"/>
      <c r="K60" s="184"/>
      <c r="L60" s="184"/>
      <c r="M60" s="184"/>
      <c r="N60" s="184"/>
      <c r="O60" s="184"/>
      <c r="P60" s="184"/>
      <c r="Q60" s="184"/>
      <c r="R60" s="184"/>
      <c r="S60" s="184"/>
    </row>
    <row r="61" spans="1:19" ht="12" customHeight="1" x14ac:dyDescent="0.25">
      <c r="J61" s="184"/>
      <c r="K61" s="184"/>
      <c r="L61" s="184"/>
      <c r="M61" s="184"/>
      <c r="N61" s="184"/>
      <c r="O61" s="184"/>
      <c r="P61" s="184"/>
      <c r="Q61" s="184"/>
      <c r="R61" s="184"/>
      <c r="S61" s="184"/>
    </row>
    <row r="62" spans="1:19" ht="12" customHeight="1" x14ac:dyDescent="0.25">
      <c r="J62" s="184"/>
      <c r="K62" s="184"/>
      <c r="L62" s="184"/>
      <c r="M62" s="184"/>
      <c r="N62" s="184"/>
      <c r="O62" s="184"/>
      <c r="P62" s="184"/>
      <c r="Q62" s="184"/>
      <c r="R62" s="184"/>
      <c r="S62" s="184"/>
    </row>
    <row r="63" spans="1:19" ht="12" customHeight="1" x14ac:dyDescent="0.25">
      <c r="J63" s="184"/>
      <c r="K63" s="184"/>
      <c r="L63" s="184"/>
      <c r="M63" s="184"/>
      <c r="N63" s="184"/>
      <c r="O63" s="184"/>
      <c r="P63" s="184"/>
      <c r="Q63" s="184"/>
      <c r="R63" s="184"/>
      <c r="S63" s="184"/>
    </row>
    <row r="64" spans="1:19" ht="12" customHeight="1" x14ac:dyDescent="0.25">
      <c r="A64" s="10"/>
      <c r="B64" s="10"/>
      <c r="C64" s="10"/>
      <c r="D64" s="10"/>
    </row>
    <row r="65" spans="1:19" ht="5.15" customHeight="1" x14ac:dyDescent="0.25"/>
    <row r="66" spans="1:19" ht="12" customHeight="1" x14ac:dyDescent="0.25">
      <c r="A66" s="50">
        <v>1</v>
      </c>
      <c r="B66" s="20" t="s">
        <v>11</v>
      </c>
      <c r="C66" s="20"/>
      <c r="D66" s="20"/>
      <c r="E66" s="20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1:19" ht="5.15" customHeight="1" x14ac:dyDescent="0.25">
      <c r="A67" s="50"/>
      <c r="B67" s="20"/>
      <c r="C67" s="20"/>
      <c r="D67" s="20"/>
      <c r="E67" s="20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</row>
    <row r="68" spans="1:19" ht="12" customHeight="1" x14ac:dyDescent="0.25">
      <c r="A68" s="51" t="str">
        <f>'Seite 1'!$A$68</f>
        <v>VWN Nicht investive Förderung des Tierschutzes (ohne Beleglisten)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1:19" ht="12" customHeight="1" x14ac:dyDescent="0.25">
      <c r="A69" s="51" t="str">
        <f>'Seite 1'!$A$69</f>
        <v>Formularversion: V 2.1 vom 02.10.24 - öffentlich -</v>
      </c>
      <c r="S69" s="7"/>
    </row>
  </sheetData>
  <sheetProtection password="EDE9" sheet="1" objects="1" scenarios="1" selectLockedCells="1"/>
  <mergeCells count="12">
    <mergeCell ref="B41:R43"/>
    <mergeCell ref="A50:H50"/>
    <mergeCell ref="J50:S50"/>
    <mergeCell ref="A51:F51"/>
    <mergeCell ref="G51:H51"/>
    <mergeCell ref="J51:S51"/>
    <mergeCell ref="B35:R36"/>
    <mergeCell ref="B38:R39"/>
    <mergeCell ref="O1:S1"/>
    <mergeCell ref="O2:S2"/>
    <mergeCell ref="B31:R33"/>
    <mergeCell ref="B20:R21"/>
  </mergeCells>
  <conditionalFormatting sqref="O1:S2">
    <cfRule type="cellIs" dxfId="3" priority="1" stopIfTrue="1" operator="equal">
      <formula>0</formula>
    </cfRule>
  </conditionalFormatting>
  <pageMargins left="0.78740157480314965" right="0.19685039370078741" top="0.19685039370078741" bottom="0.19685039370078741" header="0.19685039370078741" footer="0.19685039370078741"/>
  <pageSetup paperSize="9" orientation="portrait" r:id="rId1"/>
  <headerFooter>
    <oddFooter>&amp;C&amp;8&amp;A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4" name="Check Box 13">
              <controlPr defaultSize="0" autoFill="0" autoLine="0" autoPict="0">
                <anchor moveWithCells="1">
                  <from>
                    <xdr:col>1</xdr:col>
                    <xdr:colOff>12700</xdr:colOff>
                    <xdr:row>24</xdr:row>
                    <xdr:rowOff>0</xdr:rowOff>
                  </from>
                  <to>
                    <xdr:col>4</xdr:col>
                    <xdr:colOff>336550</xdr:colOff>
                    <xdr:row>24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2" r:id="rId5" name="Check Box 14">
              <controlPr defaultSize="0" autoFill="0" autoLine="0" autoPict="0">
                <anchor moveWithCells="1">
                  <from>
                    <xdr:col>1</xdr:col>
                    <xdr:colOff>12700</xdr:colOff>
                    <xdr:row>26</xdr:row>
                    <xdr:rowOff>0</xdr:rowOff>
                  </from>
                  <to>
                    <xdr:col>4</xdr:col>
                    <xdr:colOff>336550</xdr:colOff>
                    <xdr:row>26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2"/>
  <sheetViews>
    <sheetView showGridLines="0" zoomScaleNormal="100" workbookViewId="0">
      <selection activeCell="B13" sqref="B13"/>
    </sheetView>
  </sheetViews>
  <sheetFormatPr baseColWidth="10" defaultColWidth="11.453125" defaultRowHeight="12.5" x14ac:dyDescent="0.25"/>
  <cols>
    <col min="1" max="1" width="5.7265625" style="240" customWidth="1"/>
    <col min="2" max="4" width="20.7265625" style="240" customWidth="1"/>
    <col min="5" max="5" width="50.7265625" style="240" customWidth="1"/>
    <col min="6" max="6" width="15.7265625" style="240" customWidth="1"/>
    <col min="7" max="7" width="12.6328125" style="240" hidden="1" customWidth="1"/>
    <col min="8" max="16384" width="11.453125" style="240"/>
  </cols>
  <sheetData>
    <row r="1" spans="1:8" ht="15" customHeight="1" x14ac:dyDescent="0.25">
      <c r="A1" s="263" t="s">
        <v>102</v>
      </c>
      <c r="C1" s="241"/>
      <c r="D1" s="241"/>
      <c r="E1" s="242" t="s">
        <v>124</v>
      </c>
      <c r="F1" s="243" t="str">
        <f>'Seite 1'!$P$18</f>
        <v>F-TIER</v>
      </c>
      <c r="G1" s="270" t="str">
        <f>"$A$1:$F$"&amp;MAX(A13:A312)+ROW($A$12)</f>
        <v>$A$1:$F$12</v>
      </c>
    </row>
    <row r="2" spans="1:8" ht="15" customHeight="1" x14ac:dyDescent="0.25">
      <c r="A2" s="387" t="s">
        <v>120</v>
      </c>
      <c r="B2" s="387"/>
      <c r="C2" s="387"/>
      <c r="D2" s="241"/>
      <c r="E2" s="242" t="s">
        <v>125</v>
      </c>
      <c r="F2" s="244">
        <f ca="1">'Seite 1'!$P$17</f>
        <v>45567</v>
      </c>
      <c r="G2" s="258"/>
    </row>
    <row r="3" spans="1:8" ht="15" customHeight="1" x14ac:dyDescent="0.25">
      <c r="A3" s="387"/>
      <c r="B3" s="387"/>
      <c r="C3" s="387"/>
      <c r="D3" s="256"/>
      <c r="E3" s="245"/>
      <c r="F3" s="246" t="str">
        <f>'Seite 1'!A68</f>
        <v>VWN Nicht investive Förderung des Tierschutzes (ohne Beleglisten)</v>
      </c>
      <c r="G3" s="258"/>
    </row>
    <row r="4" spans="1:8" ht="15" customHeight="1" x14ac:dyDescent="0.25">
      <c r="A4" s="391" t="s">
        <v>112</v>
      </c>
      <c r="B4" s="392"/>
      <c r="C4" s="392"/>
      <c r="D4" s="392"/>
      <c r="E4" s="245"/>
      <c r="F4" s="247" t="str">
        <f>'Seite 1'!A69</f>
        <v>Formularversion: V 2.1 vom 02.10.24 - öffentlich -</v>
      </c>
      <c r="G4" s="258"/>
    </row>
    <row r="5" spans="1:8" ht="15" customHeight="1" x14ac:dyDescent="0.25">
      <c r="A5" s="393"/>
      <c r="B5" s="393"/>
      <c r="C5" s="393"/>
      <c r="D5" s="393"/>
      <c r="E5" s="271"/>
      <c r="F5" s="247"/>
      <c r="G5" s="258"/>
    </row>
    <row r="6" spans="1:8" ht="18" customHeight="1" x14ac:dyDescent="0.25">
      <c r="A6" s="272"/>
      <c r="B6" s="273"/>
      <c r="C6" s="274" t="s">
        <v>121</v>
      </c>
      <c r="D6" s="275"/>
      <c r="E6" s="275"/>
      <c r="F6" s="276">
        <f>SUMPRODUCT(ROUND(F13:F312,2))</f>
        <v>0</v>
      </c>
      <c r="G6" s="258"/>
    </row>
    <row r="7" spans="1:8" ht="12" customHeight="1" x14ac:dyDescent="0.25">
      <c r="A7" s="248"/>
      <c r="B7" s="249"/>
      <c r="C7" s="250"/>
      <c r="D7" s="251"/>
      <c r="E7" s="252"/>
      <c r="F7" s="253"/>
      <c r="G7" s="258"/>
    </row>
    <row r="8" spans="1:8" ht="15" customHeight="1" x14ac:dyDescent="0.25">
      <c r="A8" s="254" t="str">
        <f ca="1">CONCATENATE(A2," - Aktenzeichen ",IF($F$1="F-TIER","F-TIER______",$F$1)," - Nachweis vom ",IF($F$2=0,"_________",TEXT($F$2,"TT.MM.JJJJ")))</f>
        <v>Angaben zur Kastration und Kennzeichnung freilebender Katzen/Kater zur Feststellung des Pauschalbetrages - Aktenzeichen F-TIER______ - Nachweis vom 02.10.2024</v>
      </c>
      <c r="B8" s="249"/>
      <c r="C8" s="250"/>
      <c r="D8" s="251"/>
      <c r="E8" s="252"/>
      <c r="F8" s="253"/>
      <c r="G8" s="258"/>
    </row>
    <row r="9" spans="1:8" ht="12" customHeight="1" x14ac:dyDescent="0.25">
      <c r="A9" s="389" t="s">
        <v>101</v>
      </c>
      <c r="B9" s="390" t="s">
        <v>108</v>
      </c>
      <c r="C9" s="389" t="s">
        <v>113</v>
      </c>
      <c r="D9" s="389" t="s">
        <v>103</v>
      </c>
      <c r="E9" s="390" t="s">
        <v>104</v>
      </c>
      <c r="F9" s="388" t="s">
        <v>105</v>
      </c>
      <c r="G9" s="258"/>
    </row>
    <row r="10" spans="1:8" ht="12" customHeight="1" x14ac:dyDescent="0.25">
      <c r="A10" s="389"/>
      <c r="B10" s="390"/>
      <c r="C10" s="389"/>
      <c r="D10" s="389"/>
      <c r="E10" s="390"/>
      <c r="F10" s="388"/>
      <c r="G10" s="258"/>
    </row>
    <row r="11" spans="1:8" ht="12" customHeight="1" x14ac:dyDescent="0.25">
      <c r="A11" s="389"/>
      <c r="B11" s="390"/>
      <c r="C11" s="389"/>
      <c r="D11" s="389"/>
      <c r="E11" s="390"/>
      <c r="F11" s="388"/>
      <c r="G11" s="258"/>
    </row>
    <row r="12" spans="1:8" ht="12" customHeight="1" x14ac:dyDescent="0.25">
      <c r="A12" s="389"/>
      <c r="B12" s="390"/>
      <c r="C12" s="389"/>
      <c r="D12" s="389"/>
      <c r="E12" s="390"/>
      <c r="F12" s="388"/>
      <c r="G12" s="258"/>
    </row>
    <row r="13" spans="1:8" s="255" customFormat="1" ht="15.5" x14ac:dyDescent="0.35">
      <c r="A13" s="264" t="str">
        <f>IF(COUNTA(B13:E13)=4,ROW()-ROW($A$12),"")</f>
        <v/>
      </c>
      <c r="B13" s="265"/>
      <c r="C13" s="266"/>
      <c r="D13" s="267"/>
      <c r="E13" s="268"/>
      <c r="F13" s="269">
        <f>IF(A13&lt;&gt;"",IFERROR(VLOOKUP(B13,Kataloge!$A$1:$B$2,2,FALSE),0),0)</f>
        <v>0</v>
      </c>
      <c r="G13" s="258"/>
      <c r="H13" s="277"/>
    </row>
    <row r="14" spans="1:8" s="255" customFormat="1" ht="15.5" x14ac:dyDescent="0.35">
      <c r="A14" s="264" t="str">
        <f t="shared" ref="A14:A77" si="0">IF(COUNTA(B14:E14)=4,ROW()-ROW($A$12),"")</f>
        <v/>
      </c>
      <c r="B14" s="265"/>
      <c r="C14" s="266"/>
      <c r="D14" s="267"/>
      <c r="E14" s="268"/>
      <c r="F14" s="269">
        <f>IF(A14&lt;&gt;"",IFERROR(VLOOKUP(B14,Kataloge!$A$1:$B$2,2,FALSE),0),0)</f>
        <v>0</v>
      </c>
      <c r="G14" s="258"/>
      <c r="H14" s="277"/>
    </row>
    <row r="15" spans="1:8" s="255" customFormat="1" ht="15.5" x14ac:dyDescent="0.35">
      <c r="A15" s="264" t="str">
        <f t="shared" si="0"/>
        <v/>
      </c>
      <c r="B15" s="265"/>
      <c r="C15" s="266"/>
      <c r="D15" s="267"/>
      <c r="E15" s="268"/>
      <c r="F15" s="269">
        <f>IF(A15&lt;&gt;"",IFERROR(VLOOKUP(B15,Kataloge!$A$1:$B$2,2,FALSE),0),0)</f>
        <v>0</v>
      </c>
      <c r="G15" s="258"/>
      <c r="H15" s="277"/>
    </row>
    <row r="16" spans="1:8" s="255" customFormat="1" ht="15.5" x14ac:dyDescent="0.35">
      <c r="A16" s="264" t="str">
        <f t="shared" si="0"/>
        <v/>
      </c>
      <c r="B16" s="265"/>
      <c r="C16" s="266"/>
      <c r="D16" s="267"/>
      <c r="E16" s="268"/>
      <c r="F16" s="269">
        <f>IF(A16&lt;&gt;"",IFERROR(VLOOKUP(B16,Kataloge!$A$1:$B$2,2,FALSE),0),0)</f>
        <v>0</v>
      </c>
      <c r="G16" s="258"/>
      <c r="H16" s="277"/>
    </row>
    <row r="17" spans="1:8" s="255" customFormat="1" ht="15.5" x14ac:dyDescent="0.35">
      <c r="A17" s="264" t="str">
        <f t="shared" si="0"/>
        <v/>
      </c>
      <c r="B17" s="265"/>
      <c r="C17" s="266"/>
      <c r="D17" s="267"/>
      <c r="E17" s="268"/>
      <c r="F17" s="269">
        <f>IF(A17&lt;&gt;"",IFERROR(VLOOKUP(B17,Kataloge!$A$1:$B$2,2,FALSE),0),0)</f>
        <v>0</v>
      </c>
      <c r="G17" s="258"/>
      <c r="H17" s="277"/>
    </row>
    <row r="18" spans="1:8" s="255" customFormat="1" ht="15.5" x14ac:dyDescent="0.35">
      <c r="A18" s="264" t="str">
        <f t="shared" si="0"/>
        <v/>
      </c>
      <c r="B18" s="265"/>
      <c r="C18" s="266"/>
      <c r="D18" s="267"/>
      <c r="E18" s="268"/>
      <c r="F18" s="269">
        <f>IF(A18&lt;&gt;"",IFERROR(VLOOKUP(B18,Kataloge!$A$1:$B$2,2,FALSE),0),0)</f>
        <v>0</v>
      </c>
      <c r="G18" s="258"/>
      <c r="H18" s="277"/>
    </row>
    <row r="19" spans="1:8" s="255" customFormat="1" ht="15.5" x14ac:dyDescent="0.35">
      <c r="A19" s="264" t="str">
        <f t="shared" si="0"/>
        <v/>
      </c>
      <c r="B19" s="265"/>
      <c r="C19" s="266"/>
      <c r="D19" s="267"/>
      <c r="E19" s="268"/>
      <c r="F19" s="269">
        <f>IF(A19&lt;&gt;"",IFERROR(VLOOKUP(B19,Kataloge!$A$1:$B$2,2,FALSE),0),0)</f>
        <v>0</v>
      </c>
      <c r="G19" s="258"/>
      <c r="H19" s="277"/>
    </row>
    <row r="20" spans="1:8" s="255" customFormat="1" ht="15.5" x14ac:dyDescent="0.35">
      <c r="A20" s="264" t="str">
        <f t="shared" si="0"/>
        <v/>
      </c>
      <c r="B20" s="265"/>
      <c r="C20" s="266"/>
      <c r="D20" s="267"/>
      <c r="E20" s="268"/>
      <c r="F20" s="269">
        <f>IF(A20&lt;&gt;"",IFERROR(VLOOKUP(B20,Kataloge!$A$1:$B$2,2,FALSE),0),0)</f>
        <v>0</v>
      </c>
      <c r="G20" s="258"/>
      <c r="H20" s="277"/>
    </row>
    <row r="21" spans="1:8" s="255" customFormat="1" ht="15.5" x14ac:dyDescent="0.35">
      <c r="A21" s="264" t="str">
        <f t="shared" si="0"/>
        <v/>
      </c>
      <c r="B21" s="265"/>
      <c r="C21" s="266"/>
      <c r="D21" s="267"/>
      <c r="E21" s="268"/>
      <c r="F21" s="269">
        <f>IF(A21&lt;&gt;"",IFERROR(VLOOKUP(B21,Kataloge!$A$1:$B$2,2,FALSE),0),0)</f>
        <v>0</v>
      </c>
      <c r="G21" s="258"/>
      <c r="H21" s="277"/>
    </row>
    <row r="22" spans="1:8" s="255" customFormat="1" ht="15.5" x14ac:dyDescent="0.35">
      <c r="A22" s="264" t="str">
        <f t="shared" si="0"/>
        <v/>
      </c>
      <c r="B22" s="265"/>
      <c r="C22" s="266"/>
      <c r="D22" s="267"/>
      <c r="E22" s="268"/>
      <c r="F22" s="269">
        <f>IF(A22&lt;&gt;"",IFERROR(VLOOKUP(B22,Kataloge!$A$1:$B$2,2,FALSE),0),0)</f>
        <v>0</v>
      </c>
      <c r="G22" s="258"/>
      <c r="H22" s="277"/>
    </row>
    <row r="23" spans="1:8" s="255" customFormat="1" ht="15.5" x14ac:dyDescent="0.35">
      <c r="A23" s="264" t="str">
        <f t="shared" si="0"/>
        <v/>
      </c>
      <c r="B23" s="265"/>
      <c r="C23" s="266"/>
      <c r="D23" s="267"/>
      <c r="E23" s="268"/>
      <c r="F23" s="269">
        <f>IF(A23&lt;&gt;"",IFERROR(VLOOKUP(B23,Kataloge!$A$1:$B$2,2,FALSE),0),0)</f>
        <v>0</v>
      </c>
      <c r="G23" s="258"/>
      <c r="H23" s="277"/>
    </row>
    <row r="24" spans="1:8" s="255" customFormat="1" ht="15.5" x14ac:dyDescent="0.35">
      <c r="A24" s="264" t="str">
        <f t="shared" si="0"/>
        <v/>
      </c>
      <c r="B24" s="265"/>
      <c r="C24" s="266"/>
      <c r="D24" s="267"/>
      <c r="E24" s="268"/>
      <c r="F24" s="269">
        <f>IF(A24&lt;&gt;"",IFERROR(VLOOKUP(B24,Kataloge!$A$1:$B$2,2,FALSE),0),0)</f>
        <v>0</v>
      </c>
      <c r="G24" s="258"/>
      <c r="H24" s="277"/>
    </row>
    <row r="25" spans="1:8" s="255" customFormat="1" ht="15.5" x14ac:dyDescent="0.35">
      <c r="A25" s="264" t="str">
        <f t="shared" si="0"/>
        <v/>
      </c>
      <c r="B25" s="265"/>
      <c r="C25" s="266"/>
      <c r="D25" s="267"/>
      <c r="E25" s="268"/>
      <c r="F25" s="269">
        <f>IF(A25&lt;&gt;"",IFERROR(VLOOKUP(B25,Kataloge!$A$1:$B$2,2,FALSE),0),0)</f>
        <v>0</v>
      </c>
      <c r="G25" s="258"/>
      <c r="H25" s="277"/>
    </row>
    <row r="26" spans="1:8" s="255" customFormat="1" ht="15.5" x14ac:dyDescent="0.35">
      <c r="A26" s="264" t="str">
        <f t="shared" si="0"/>
        <v/>
      </c>
      <c r="B26" s="265"/>
      <c r="C26" s="266"/>
      <c r="D26" s="267"/>
      <c r="E26" s="268"/>
      <c r="F26" s="269">
        <f>IF(A26&lt;&gt;"",IFERROR(VLOOKUP(B26,Kataloge!$A$1:$B$2,2,FALSE),0),0)</f>
        <v>0</v>
      </c>
      <c r="G26" s="258"/>
      <c r="H26" s="277"/>
    </row>
    <row r="27" spans="1:8" s="255" customFormat="1" ht="15.5" x14ac:dyDescent="0.35">
      <c r="A27" s="264" t="str">
        <f t="shared" si="0"/>
        <v/>
      </c>
      <c r="B27" s="265"/>
      <c r="C27" s="266"/>
      <c r="D27" s="267"/>
      <c r="E27" s="268"/>
      <c r="F27" s="269">
        <f>IF(A27&lt;&gt;"",IFERROR(VLOOKUP(B27,Kataloge!$A$1:$B$2,2,FALSE),0),0)</f>
        <v>0</v>
      </c>
      <c r="G27" s="258"/>
      <c r="H27" s="277"/>
    </row>
    <row r="28" spans="1:8" s="255" customFormat="1" ht="15.5" x14ac:dyDescent="0.35">
      <c r="A28" s="264" t="str">
        <f t="shared" si="0"/>
        <v/>
      </c>
      <c r="B28" s="265"/>
      <c r="C28" s="266"/>
      <c r="D28" s="267"/>
      <c r="E28" s="268"/>
      <c r="F28" s="269">
        <f>IF(A28&lt;&gt;"",IFERROR(VLOOKUP(B28,Kataloge!$A$1:$B$2,2,FALSE),0),0)</f>
        <v>0</v>
      </c>
      <c r="G28" s="258"/>
      <c r="H28" s="277"/>
    </row>
    <row r="29" spans="1:8" s="255" customFormat="1" ht="15.5" x14ac:dyDescent="0.35">
      <c r="A29" s="264" t="str">
        <f t="shared" si="0"/>
        <v/>
      </c>
      <c r="B29" s="265"/>
      <c r="C29" s="266"/>
      <c r="D29" s="267"/>
      <c r="E29" s="268"/>
      <c r="F29" s="269">
        <f>IF(A29&lt;&gt;"",IFERROR(VLOOKUP(B29,Kataloge!$A$1:$B$2,2,FALSE),0),0)</f>
        <v>0</v>
      </c>
      <c r="G29" s="258"/>
      <c r="H29" s="277"/>
    </row>
    <row r="30" spans="1:8" s="255" customFormat="1" ht="15.5" x14ac:dyDescent="0.35">
      <c r="A30" s="264" t="str">
        <f t="shared" si="0"/>
        <v/>
      </c>
      <c r="B30" s="265"/>
      <c r="C30" s="266"/>
      <c r="D30" s="267"/>
      <c r="E30" s="268"/>
      <c r="F30" s="269">
        <f>IF(A30&lt;&gt;"",IFERROR(VLOOKUP(B30,Kataloge!$A$1:$B$2,2,FALSE),0),0)</f>
        <v>0</v>
      </c>
      <c r="G30" s="258"/>
      <c r="H30" s="277"/>
    </row>
    <row r="31" spans="1:8" s="255" customFormat="1" ht="15.5" x14ac:dyDescent="0.35">
      <c r="A31" s="264" t="str">
        <f t="shared" si="0"/>
        <v/>
      </c>
      <c r="B31" s="265"/>
      <c r="C31" s="266"/>
      <c r="D31" s="267"/>
      <c r="E31" s="268"/>
      <c r="F31" s="269">
        <f>IF(A31&lt;&gt;"",IFERROR(VLOOKUP(B31,Kataloge!$A$1:$B$2,2,FALSE),0),0)</f>
        <v>0</v>
      </c>
      <c r="G31" s="258"/>
      <c r="H31" s="277"/>
    </row>
    <row r="32" spans="1:8" s="255" customFormat="1" ht="15.5" x14ac:dyDescent="0.35">
      <c r="A32" s="264" t="str">
        <f t="shared" si="0"/>
        <v/>
      </c>
      <c r="B32" s="265"/>
      <c r="C32" s="266"/>
      <c r="D32" s="267"/>
      <c r="E32" s="268"/>
      <c r="F32" s="269">
        <f>IF(A32&lt;&gt;"",IFERROR(VLOOKUP(B32,Kataloge!$A$1:$B$2,2,FALSE),0),0)</f>
        <v>0</v>
      </c>
      <c r="G32" s="258"/>
      <c r="H32" s="277"/>
    </row>
    <row r="33" spans="1:8" s="255" customFormat="1" ht="15.5" x14ac:dyDescent="0.35">
      <c r="A33" s="264" t="str">
        <f t="shared" si="0"/>
        <v/>
      </c>
      <c r="B33" s="265"/>
      <c r="C33" s="266"/>
      <c r="D33" s="267"/>
      <c r="E33" s="268"/>
      <c r="F33" s="269">
        <f>IF(A33&lt;&gt;"",IFERROR(VLOOKUP(B33,Kataloge!$A$1:$B$2,2,FALSE),0),0)</f>
        <v>0</v>
      </c>
      <c r="G33" s="258"/>
      <c r="H33" s="277"/>
    </row>
    <row r="34" spans="1:8" s="255" customFormat="1" ht="15.5" x14ac:dyDescent="0.35">
      <c r="A34" s="264" t="str">
        <f t="shared" si="0"/>
        <v/>
      </c>
      <c r="B34" s="265"/>
      <c r="C34" s="266"/>
      <c r="D34" s="267"/>
      <c r="E34" s="268"/>
      <c r="F34" s="269">
        <f>IF(A34&lt;&gt;"",IFERROR(VLOOKUP(B34,Kataloge!$A$1:$B$2,2,FALSE),0),0)</f>
        <v>0</v>
      </c>
      <c r="G34" s="258"/>
      <c r="H34" s="277"/>
    </row>
    <row r="35" spans="1:8" s="255" customFormat="1" ht="15.5" x14ac:dyDescent="0.35">
      <c r="A35" s="264" t="str">
        <f t="shared" si="0"/>
        <v/>
      </c>
      <c r="B35" s="265"/>
      <c r="C35" s="266"/>
      <c r="D35" s="267"/>
      <c r="E35" s="268"/>
      <c r="F35" s="269">
        <f>IF(A35&lt;&gt;"",IFERROR(VLOOKUP(B35,Kataloge!$A$1:$B$2,2,FALSE),0),0)</f>
        <v>0</v>
      </c>
      <c r="G35" s="258"/>
      <c r="H35" s="277"/>
    </row>
    <row r="36" spans="1:8" s="255" customFormat="1" ht="15.5" x14ac:dyDescent="0.35">
      <c r="A36" s="264" t="str">
        <f t="shared" si="0"/>
        <v/>
      </c>
      <c r="B36" s="265"/>
      <c r="C36" s="266"/>
      <c r="D36" s="267"/>
      <c r="E36" s="268"/>
      <c r="F36" s="269">
        <f>IF(A36&lt;&gt;"",IFERROR(VLOOKUP(B36,Kataloge!$A$1:$B$2,2,FALSE),0),0)</f>
        <v>0</v>
      </c>
      <c r="G36" s="258"/>
      <c r="H36" s="277"/>
    </row>
    <row r="37" spans="1:8" s="255" customFormat="1" ht="15.5" x14ac:dyDescent="0.35">
      <c r="A37" s="264" t="str">
        <f t="shared" si="0"/>
        <v/>
      </c>
      <c r="B37" s="265"/>
      <c r="C37" s="266"/>
      <c r="D37" s="267"/>
      <c r="E37" s="268"/>
      <c r="F37" s="269">
        <f>IF(A37&lt;&gt;"",IFERROR(VLOOKUP(B37,Kataloge!$A$1:$B$2,2,FALSE),0),0)</f>
        <v>0</v>
      </c>
      <c r="G37" s="258"/>
      <c r="H37" s="277"/>
    </row>
    <row r="38" spans="1:8" s="255" customFormat="1" ht="15.5" x14ac:dyDescent="0.35">
      <c r="A38" s="264" t="str">
        <f t="shared" si="0"/>
        <v/>
      </c>
      <c r="B38" s="265"/>
      <c r="C38" s="266"/>
      <c r="D38" s="267"/>
      <c r="E38" s="268"/>
      <c r="F38" s="269">
        <f>IF(A38&lt;&gt;"",IFERROR(VLOOKUP(B38,Kataloge!$A$1:$B$2,2,FALSE),0),0)</f>
        <v>0</v>
      </c>
      <c r="G38" s="258"/>
      <c r="H38" s="277"/>
    </row>
    <row r="39" spans="1:8" s="255" customFormat="1" ht="15.5" x14ac:dyDescent="0.35">
      <c r="A39" s="264" t="str">
        <f t="shared" si="0"/>
        <v/>
      </c>
      <c r="B39" s="265"/>
      <c r="C39" s="266"/>
      <c r="D39" s="267"/>
      <c r="E39" s="268"/>
      <c r="F39" s="269">
        <f>IF(A39&lt;&gt;"",IFERROR(VLOOKUP(B39,Kataloge!$A$1:$B$2,2,FALSE),0),0)</f>
        <v>0</v>
      </c>
      <c r="G39" s="258"/>
      <c r="H39" s="277"/>
    </row>
    <row r="40" spans="1:8" s="255" customFormat="1" ht="15.5" x14ac:dyDescent="0.35">
      <c r="A40" s="264" t="str">
        <f t="shared" si="0"/>
        <v/>
      </c>
      <c r="B40" s="265"/>
      <c r="C40" s="266"/>
      <c r="D40" s="267"/>
      <c r="E40" s="268"/>
      <c r="F40" s="269">
        <f>IF(A40&lt;&gt;"",IFERROR(VLOOKUP(B40,Kataloge!$A$1:$B$2,2,FALSE),0),0)</f>
        <v>0</v>
      </c>
      <c r="G40" s="258"/>
      <c r="H40" s="277"/>
    </row>
    <row r="41" spans="1:8" s="255" customFormat="1" ht="15.5" x14ac:dyDescent="0.35">
      <c r="A41" s="264" t="str">
        <f t="shared" si="0"/>
        <v/>
      </c>
      <c r="B41" s="265"/>
      <c r="C41" s="266"/>
      <c r="D41" s="267"/>
      <c r="E41" s="268"/>
      <c r="F41" s="269">
        <f>IF(A41&lt;&gt;"",IFERROR(VLOOKUP(B41,Kataloge!$A$1:$B$2,2,FALSE),0),0)</f>
        <v>0</v>
      </c>
      <c r="G41" s="258"/>
      <c r="H41" s="277"/>
    </row>
    <row r="42" spans="1:8" s="255" customFormat="1" ht="15.5" x14ac:dyDescent="0.35">
      <c r="A42" s="264" t="str">
        <f t="shared" si="0"/>
        <v/>
      </c>
      <c r="B42" s="265"/>
      <c r="C42" s="266"/>
      <c r="D42" s="267"/>
      <c r="E42" s="268"/>
      <c r="F42" s="269">
        <f>IF(A42&lt;&gt;"",IFERROR(VLOOKUP(B42,Kataloge!$A$1:$B$2,2,FALSE),0),0)</f>
        <v>0</v>
      </c>
      <c r="G42" s="258"/>
      <c r="H42" s="277"/>
    </row>
    <row r="43" spans="1:8" s="255" customFormat="1" ht="15.5" x14ac:dyDescent="0.35">
      <c r="A43" s="264" t="str">
        <f t="shared" si="0"/>
        <v/>
      </c>
      <c r="B43" s="265"/>
      <c r="C43" s="266"/>
      <c r="D43" s="267"/>
      <c r="E43" s="268"/>
      <c r="F43" s="269">
        <f>IF(A43&lt;&gt;"",IFERROR(VLOOKUP(B43,Kataloge!$A$1:$B$2,2,FALSE),0),0)</f>
        <v>0</v>
      </c>
      <c r="G43" s="258"/>
      <c r="H43" s="277"/>
    </row>
    <row r="44" spans="1:8" s="255" customFormat="1" ht="15.5" x14ac:dyDescent="0.35">
      <c r="A44" s="264" t="str">
        <f t="shared" si="0"/>
        <v/>
      </c>
      <c r="B44" s="265"/>
      <c r="C44" s="266"/>
      <c r="D44" s="267"/>
      <c r="E44" s="268"/>
      <c r="F44" s="269">
        <f>IF(A44&lt;&gt;"",IFERROR(VLOOKUP(B44,Kataloge!$A$1:$B$2,2,FALSE),0),0)</f>
        <v>0</v>
      </c>
      <c r="G44" s="258"/>
      <c r="H44" s="277"/>
    </row>
    <row r="45" spans="1:8" s="255" customFormat="1" ht="15.5" x14ac:dyDescent="0.35">
      <c r="A45" s="264" t="str">
        <f t="shared" si="0"/>
        <v/>
      </c>
      <c r="B45" s="265"/>
      <c r="C45" s="266"/>
      <c r="D45" s="267"/>
      <c r="E45" s="268"/>
      <c r="F45" s="269">
        <f>IF(A45&lt;&gt;"",IFERROR(VLOOKUP(B45,Kataloge!$A$1:$B$2,2,FALSE),0),0)</f>
        <v>0</v>
      </c>
      <c r="G45" s="258"/>
      <c r="H45" s="277"/>
    </row>
    <row r="46" spans="1:8" s="255" customFormat="1" ht="15.5" x14ac:dyDescent="0.35">
      <c r="A46" s="264" t="str">
        <f t="shared" si="0"/>
        <v/>
      </c>
      <c r="B46" s="265"/>
      <c r="C46" s="266"/>
      <c r="D46" s="267"/>
      <c r="E46" s="268"/>
      <c r="F46" s="269">
        <f>IF(A46&lt;&gt;"",IFERROR(VLOOKUP(B46,Kataloge!$A$1:$B$2,2,FALSE),0),0)</f>
        <v>0</v>
      </c>
      <c r="G46" s="258"/>
      <c r="H46" s="277"/>
    </row>
    <row r="47" spans="1:8" s="255" customFormat="1" ht="15.5" x14ac:dyDescent="0.35">
      <c r="A47" s="264" t="str">
        <f t="shared" si="0"/>
        <v/>
      </c>
      <c r="B47" s="265"/>
      <c r="C47" s="266"/>
      <c r="D47" s="267"/>
      <c r="E47" s="268"/>
      <c r="F47" s="269">
        <f>IF(A47&lt;&gt;"",IFERROR(VLOOKUP(B47,Kataloge!$A$1:$B$2,2,FALSE),0),0)</f>
        <v>0</v>
      </c>
      <c r="G47" s="258"/>
      <c r="H47" s="277"/>
    </row>
    <row r="48" spans="1:8" s="255" customFormat="1" ht="15.5" x14ac:dyDescent="0.35">
      <c r="A48" s="264" t="str">
        <f t="shared" si="0"/>
        <v/>
      </c>
      <c r="B48" s="265"/>
      <c r="C48" s="266"/>
      <c r="D48" s="267"/>
      <c r="E48" s="268"/>
      <c r="F48" s="269">
        <f>IF(A48&lt;&gt;"",IFERROR(VLOOKUP(B48,Kataloge!$A$1:$B$2,2,FALSE),0),0)</f>
        <v>0</v>
      </c>
      <c r="G48" s="258"/>
      <c r="H48" s="277"/>
    </row>
    <row r="49" spans="1:8" s="255" customFormat="1" ht="15.5" x14ac:dyDescent="0.35">
      <c r="A49" s="264" t="str">
        <f t="shared" si="0"/>
        <v/>
      </c>
      <c r="B49" s="265"/>
      <c r="C49" s="266"/>
      <c r="D49" s="267"/>
      <c r="E49" s="268"/>
      <c r="F49" s="269">
        <f>IF(A49&lt;&gt;"",IFERROR(VLOOKUP(B49,Kataloge!$A$1:$B$2,2,FALSE),0),0)</f>
        <v>0</v>
      </c>
      <c r="G49" s="258"/>
      <c r="H49" s="277"/>
    </row>
    <row r="50" spans="1:8" s="255" customFormat="1" ht="15.5" x14ac:dyDescent="0.35">
      <c r="A50" s="264" t="str">
        <f t="shared" si="0"/>
        <v/>
      </c>
      <c r="B50" s="265"/>
      <c r="C50" s="266"/>
      <c r="D50" s="267"/>
      <c r="E50" s="268"/>
      <c r="F50" s="269">
        <f>IF(A50&lt;&gt;"",IFERROR(VLOOKUP(B50,Kataloge!$A$1:$B$2,2,FALSE),0),0)</f>
        <v>0</v>
      </c>
      <c r="G50" s="258"/>
      <c r="H50" s="277"/>
    </row>
    <row r="51" spans="1:8" s="255" customFormat="1" ht="15.5" x14ac:dyDescent="0.35">
      <c r="A51" s="264" t="str">
        <f t="shared" si="0"/>
        <v/>
      </c>
      <c r="B51" s="265"/>
      <c r="C51" s="266"/>
      <c r="D51" s="267"/>
      <c r="E51" s="268"/>
      <c r="F51" s="269">
        <f>IF(A51&lt;&gt;"",IFERROR(VLOOKUP(B51,Kataloge!$A$1:$B$2,2,FALSE),0),0)</f>
        <v>0</v>
      </c>
      <c r="G51" s="258"/>
      <c r="H51" s="277"/>
    </row>
    <row r="52" spans="1:8" s="255" customFormat="1" ht="15.5" x14ac:dyDescent="0.35">
      <c r="A52" s="264" t="str">
        <f t="shared" si="0"/>
        <v/>
      </c>
      <c r="B52" s="265"/>
      <c r="C52" s="266"/>
      <c r="D52" s="267"/>
      <c r="E52" s="268"/>
      <c r="F52" s="269">
        <f>IF(A52&lt;&gt;"",IFERROR(VLOOKUP(B52,Kataloge!$A$1:$B$2,2,FALSE),0),0)</f>
        <v>0</v>
      </c>
      <c r="G52" s="258"/>
      <c r="H52" s="277"/>
    </row>
    <row r="53" spans="1:8" s="255" customFormat="1" ht="15.5" x14ac:dyDescent="0.35">
      <c r="A53" s="264" t="str">
        <f t="shared" si="0"/>
        <v/>
      </c>
      <c r="B53" s="265"/>
      <c r="C53" s="266"/>
      <c r="D53" s="267"/>
      <c r="E53" s="268"/>
      <c r="F53" s="269">
        <f>IF(A53&lt;&gt;"",IFERROR(VLOOKUP(B53,Kataloge!$A$1:$B$2,2,FALSE),0),0)</f>
        <v>0</v>
      </c>
      <c r="G53" s="258"/>
      <c r="H53" s="277"/>
    </row>
    <row r="54" spans="1:8" s="255" customFormat="1" ht="15.5" x14ac:dyDescent="0.35">
      <c r="A54" s="264" t="str">
        <f t="shared" si="0"/>
        <v/>
      </c>
      <c r="B54" s="265"/>
      <c r="C54" s="266"/>
      <c r="D54" s="267"/>
      <c r="E54" s="268"/>
      <c r="F54" s="269">
        <f>IF(A54&lt;&gt;"",IFERROR(VLOOKUP(B54,Kataloge!$A$1:$B$2,2,FALSE),0),0)</f>
        <v>0</v>
      </c>
      <c r="G54" s="258"/>
      <c r="H54" s="277"/>
    </row>
    <row r="55" spans="1:8" s="255" customFormat="1" ht="15.5" x14ac:dyDescent="0.35">
      <c r="A55" s="264" t="str">
        <f t="shared" si="0"/>
        <v/>
      </c>
      <c r="B55" s="265"/>
      <c r="C55" s="266"/>
      <c r="D55" s="267"/>
      <c r="E55" s="268"/>
      <c r="F55" s="269">
        <f>IF(A55&lt;&gt;"",IFERROR(VLOOKUP(B55,Kataloge!$A$1:$B$2,2,FALSE),0),0)</f>
        <v>0</v>
      </c>
      <c r="G55" s="258"/>
      <c r="H55" s="277"/>
    </row>
    <row r="56" spans="1:8" s="255" customFormat="1" ht="15.5" x14ac:dyDescent="0.35">
      <c r="A56" s="264" t="str">
        <f t="shared" si="0"/>
        <v/>
      </c>
      <c r="B56" s="265"/>
      <c r="C56" s="266"/>
      <c r="D56" s="267"/>
      <c r="E56" s="268"/>
      <c r="F56" s="269">
        <f>IF(A56&lt;&gt;"",IFERROR(VLOOKUP(B56,Kataloge!$A$1:$B$2,2,FALSE),0),0)</f>
        <v>0</v>
      </c>
      <c r="G56" s="258"/>
      <c r="H56" s="277"/>
    </row>
    <row r="57" spans="1:8" s="255" customFormat="1" ht="15.5" x14ac:dyDescent="0.35">
      <c r="A57" s="264" t="str">
        <f t="shared" si="0"/>
        <v/>
      </c>
      <c r="B57" s="265"/>
      <c r="C57" s="266"/>
      <c r="D57" s="267"/>
      <c r="E57" s="268"/>
      <c r="F57" s="269">
        <f>IF(A57&lt;&gt;"",IFERROR(VLOOKUP(B57,Kataloge!$A$1:$B$2,2,FALSE),0),0)</f>
        <v>0</v>
      </c>
      <c r="G57" s="258"/>
      <c r="H57" s="277"/>
    </row>
    <row r="58" spans="1:8" s="255" customFormat="1" ht="15.5" x14ac:dyDescent="0.35">
      <c r="A58" s="264" t="str">
        <f t="shared" si="0"/>
        <v/>
      </c>
      <c r="B58" s="265"/>
      <c r="C58" s="266"/>
      <c r="D58" s="267"/>
      <c r="E58" s="268"/>
      <c r="F58" s="269">
        <f>IF(A58&lt;&gt;"",IFERROR(VLOOKUP(B58,Kataloge!$A$1:$B$2,2,FALSE),0),0)</f>
        <v>0</v>
      </c>
      <c r="G58" s="258"/>
      <c r="H58" s="277"/>
    </row>
    <row r="59" spans="1:8" s="255" customFormat="1" ht="15.5" x14ac:dyDescent="0.35">
      <c r="A59" s="264" t="str">
        <f t="shared" si="0"/>
        <v/>
      </c>
      <c r="B59" s="265"/>
      <c r="C59" s="266"/>
      <c r="D59" s="267"/>
      <c r="E59" s="268"/>
      <c r="F59" s="269">
        <f>IF(A59&lt;&gt;"",IFERROR(VLOOKUP(B59,Kataloge!$A$1:$B$2,2,FALSE),0),0)</f>
        <v>0</v>
      </c>
      <c r="G59" s="258"/>
      <c r="H59" s="277"/>
    </row>
    <row r="60" spans="1:8" s="255" customFormat="1" ht="15.5" x14ac:dyDescent="0.35">
      <c r="A60" s="264" t="str">
        <f t="shared" si="0"/>
        <v/>
      </c>
      <c r="B60" s="265"/>
      <c r="C60" s="266"/>
      <c r="D60" s="267"/>
      <c r="E60" s="268"/>
      <c r="F60" s="269">
        <f>IF(A60&lt;&gt;"",IFERROR(VLOOKUP(B60,Kataloge!$A$1:$B$2,2,FALSE),0),0)</f>
        <v>0</v>
      </c>
      <c r="G60" s="258"/>
      <c r="H60" s="277"/>
    </row>
    <row r="61" spans="1:8" s="255" customFormat="1" ht="15.5" x14ac:dyDescent="0.35">
      <c r="A61" s="264" t="str">
        <f t="shared" si="0"/>
        <v/>
      </c>
      <c r="B61" s="265"/>
      <c r="C61" s="266"/>
      <c r="D61" s="267"/>
      <c r="E61" s="268"/>
      <c r="F61" s="269">
        <f>IF(A61&lt;&gt;"",IFERROR(VLOOKUP(B61,Kataloge!$A$1:$B$2,2,FALSE),0),0)</f>
        <v>0</v>
      </c>
      <c r="G61" s="258"/>
      <c r="H61" s="277"/>
    </row>
    <row r="62" spans="1:8" s="255" customFormat="1" ht="15.5" x14ac:dyDescent="0.35">
      <c r="A62" s="264" t="str">
        <f t="shared" si="0"/>
        <v/>
      </c>
      <c r="B62" s="265"/>
      <c r="C62" s="266"/>
      <c r="D62" s="267"/>
      <c r="E62" s="268"/>
      <c r="F62" s="269">
        <f>IF(A62&lt;&gt;"",IFERROR(VLOOKUP(B62,Kataloge!$A$1:$B$2,2,FALSE),0),0)</f>
        <v>0</v>
      </c>
      <c r="G62" s="258"/>
      <c r="H62" s="277"/>
    </row>
    <row r="63" spans="1:8" s="255" customFormat="1" ht="15.5" x14ac:dyDescent="0.35">
      <c r="A63" s="264" t="str">
        <f t="shared" si="0"/>
        <v/>
      </c>
      <c r="B63" s="265"/>
      <c r="C63" s="266"/>
      <c r="D63" s="267"/>
      <c r="E63" s="268"/>
      <c r="F63" s="269">
        <f>IF(A63&lt;&gt;"",IFERROR(VLOOKUP(B63,Kataloge!$A$1:$B$2,2,FALSE),0),0)</f>
        <v>0</v>
      </c>
      <c r="G63" s="258"/>
      <c r="H63" s="277"/>
    </row>
    <row r="64" spans="1:8" s="255" customFormat="1" ht="15.5" x14ac:dyDescent="0.35">
      <c r="A64" s="264" t="str">
        <f t="shared" si="0"/>
        <v/>
      </c>
      <c r="B64" s="265"/>
      <c r="C64" s="266"/>
      <c r="D64" s="267"/>
      <c r="E64" s="268"/>
      <c r="F64" s="269">
        <f>IF(A64&lt;&gt;"",IFERROR(VLOOKUP(B64,Kataloge!$A$1:$B$2,2,FALSE),0),0)</f>
        <v>0</v>
      </c>
      <c r="G64" s="258"/>
      <c r="H64" s="277"/>
    </row>
    <row r="65" spans="1:8" s="255" customFormat="1" ht="15.5" x14ac:dyDescent="0.35">
      <c r="A65" s="264" t="str">
        <f t="shared" si="0"/>
        <v/>
      </c>
      <c r="B65" s="265"/>
      <c r="C65" s="266"/>
      <c r="D65" s="267"/>
      <c r="E65" s="268"/>
      <c r="F65" s="269">
        <f>IF(A65&lt;&gt;"",IFERROR(VLOOKUP(B65,Kataloge!$A$1:$B$2,2,FALSE),0),0)</f>
        <v>0</v>
      </c>
      <c r="G65" s="258"/>
      <c r="H65" s="277"/>
    </row>
    <row r="66" spans="1:8" s="255" customFormat="1" ht="15.5" x14ac:dyDescent="0.35">
      <c r="A66" s="264" t="str">
        <f t="shared" si="0"/>
        <v/>
      </c>
      <c r="B66" s="265"/>
      <c r="C66" s="266"/>
      <c r="D66" s="267"/>
      <c r="E66" s="268"/>
      <c r="F66" s="269">
        <f>IF(A66&lt;&gt;"",IFERROR(VLOOKUP(B66,Kataloge!$A$1:$B$2,2,FALSE),0),0)</f>
        <v>0</v>
      </c>
      <c r="G66" s="258"/>
      <c r="H66" s="277"/>
    </row>
    <row r="67" spans="1:8" s="255" customFormat="1" ht="15.5" x14ac:dyDescent="0.35">
      <c r="A67" s="264" t="str">
        <f t="shared" si="0"/>
        <v/>
      </c>
      <c r="B67" s="265"/>
      <c r="C67" s="266"/>
      <c r="D67" s="267"/>
      <c r="E67" s="268"/>
      <c r="F67" s="269">
        <f>IF(A67&lt;&gt;"",IFERROR(VLOOKUP(B67,Kataloge!$A$1:$B$2,2,FALSE),0),0)</f>
        <v>0</v>
      </c>
      <c r="G67" s="258"/>
      <c r="H67" s="277"/>
    </row>
    <row r="68" spans="1:8" s="255" customFormat="1" ht="15.5" x14ac:dyDescent="0.35">
      <c r="A68" s="264" t="str">
        <f t="shared" si="0"/>
        <v/>
      </c>
      <c r="B68" s="265"/>
      <c r="C68" s="266"/>
      <c r="D68" s="267"/>
      <c r="E68" s="268"/>
      <c r="F68" s="269">
        <f>IF(A68&lt;&gt;"",IFERROR(VLOOKUP(B68,Kataloge!$A$1:$B$2,2,FALSE),0),0)</f>
        <v>0</v>
      </c>
      <c r="G68" s="258"/>
      <c r="H68" s="277"/>
    </row>
    <row r="69" spans="1:8" s="255" customFormat="1" ht="15.5" x14ac:dyDescent="0.35">
      <c r="A69" s="264" t="str">
        <f t="shared" si="0"/>
        <v/>
      </c>
      <c r="B69" s="265"/>
      <c r="C69" s="266"/>
      <c r="D69" s="267"/>
      <c r="E69" s="268"/>
      <c r="F69" s="269">
        <f>IF(A69&lt;&gt;"",IFERROR(VLOOKUP(B69,Kataloge!$A$1:$B$2,2,FALSE),0),0)</f>
        <v>0</v>
      </c>
      <c r="G69" s="258"/>
      <c r="H69" s="277"/>
    </row>
    <row r="70" spans="1:8" s="255" customFormat="1" ht="15.5" x14ac:dyDescent="0.35">
      <c r="A70" s="264" t="str">
        <f t="shared" si="0"/>
        <v/>
      </c>
      <c r="B70" s="265"/>
      <c r="C70" s="266"/>
      <c r="D70" s="267"/>
      <c r="E70" s="268"/>
      <c r="F70" s="269">
        <f>IF(A70&lt;&gt;"",IFERROR(VLOOKUP(B70,Kataloge!$A$1:$B$2,2,FALSE),0),0)</f>
        <v>0</v>
      </c>
      <c r="G70" s="258"/>
      <c r="H70" s="277"/>
    </row>
    <row r="71" spans="1:8" s="255" customFormat="1" ht="15.5" x14ac:dyDescent="0.35">
      <c r="A71" s="264" t="str">
        <f t="shared" si="0"/>
        <v/>
      </c>
      <c r="B71" s="265"/>
      <c r="C71" s="266"/>
      <c r="D71" s="267"/>
      <c r="E71" s="268"/>
      <c r="F71" s="269">
        <f>IF(A71&lt;&gt;"",IFERROR(VLOOKUP(B71,Kataloge!$A$1:$B$2,2,FALSE),0),0)</f>
        <v>0</v>
      </c>
      <c r="G71" s="258"/>
      <c r="H71" s="277"/>
    </row>
    <row r="72" spans="1:8" s="255" customFormat="1" ht="15.5" x14ac:dyDescent="0.35">
      <c r="A72" s="264" t="str">
        <f t="shared" si="0"/>
        <v/>
      </c>
      <c r="B72" s="265"/>
      <c r="C72" s="266"/>
      <c r="D72" s="267"/>
      <c r="E72" s="268"/>
      <c r="F72" s="269">
        <f>IF(A72&lt;&gt;"",IFERROR(VLOOKUP(B72,Kataloge!$A$1:$B$2,2,FALSE),0),0)</f>
        <v>0</v>
      </c>
      <c r="G72" s="258"/>
      <c r="H72" s="277"/>
    </row>
    <row r="73" spans="1:8" s="255" customFormat="1" ht="15.5" x14ac:dyDescent="0.35">
      <c r="A73" s="264" t="str">
        <f t="shared" si="0"/>
        <v/>
      </c>
      <c r="B73" s="265"/>
      <c r="C73" s="266"/>
      <c r="D73" s="267"/>
      <c r="E73" s="268"/>
      <c r="F73" s="269">
        <f>IF(A73&lt;&gt;"",IFERROR(VLOOKUP(B73,Kataloge!$A$1:$B$2,2,FALSE),0),0)</f>
        <v>0</v>
      </c>
      <c r="G73" s="258"/>
      <c r="H73" s="277"/>
    </row>
    <row r="74" spans="1:8" s="255" customFormat="1" ht="15.5" x14ac:dyDescent="0.35">
      <c r="A74" s="264" t="str">
        <f t="shared" si="0"/>
        <v/>
      </c>
      <c r="B74" s="265"/>
      <c r="C74" s="266"/>
      <c r="D74" s="267"/>
      <c r="E74" s="268"/>
      <c r="F74" s="269">
        <f>IF(A74&lt;&gt;"",IFERROR(VLOOKUP(B74,Kataloge!$A$1:$B$2,2,FALSE),0),0)</f>
        <v>0</v>
      </c>
      <c r="G74" s="258"/>
      <c r="H74" s="277"/>
    </row>
    <row r="75" spans="1:8" s="255" customFormat="1" ht="15.5" x14ac:dyDescent="0.35">
      <c r="A75" s="264" t="str">
        <f t="shared" si="0"/>
        <v/>
      </c>
      <c r="B75" s="265"/>
      <c r="C75" s="266"/>
      <c r="D75" s="267"/>
      <c r="E75" s="268"/>
      <c r="F75" s="269">
        <f>IF(A75&lt;&gt;"",IFERROR(VLOOKUP(B75,Kataloge!$A$1:$B$2,2,FALSE),0),0)</f>
        <v>0</v>
      </c>
      <c r="G75" s="258"/>
      <c r="H75" s="277"/>
    </row>
    <row r="76" spans="1:8" s="255" customFormat="1" ht="15.5" x14ac:dyDescent="0.35">
      <c r="A76" s="264" t="str">
        <f t="shared" si="0"/>
        <v/>
      </c>
      <c r="B76" s="265"/>
      <c r="C76" s="266"/>
      <c r="D76" s="267"/>
      <c r="E76" s="268"/>
      <c r="F76" s="269">
        <f>IF(A76&lt;&gt;"",IFERROR(VLOOKUP(B76,Kataloge!$A$1:$B$2,2,FALSE),0),0)</f>
        <v>0</v>
      </c>
      <c r="G76" s="258"/>
      <c r="H76" s="277"/>
    </row>
    <row r="77" spans="1:8" s="255" customFormat="1" ht="15.5" x14ac:dyDescent="0.35">
      <c r="A77" s="264" t="str">
        <f t="shared" si="0"/>
        <v/>
      </c>
      <c r="B77" s="265"/>
      <c r="C77" s="266"/>
      <c r="D77" s="267"/>
      <c r="E77" s="268"/>
      <c r="F77" s="269">
        <f>IF(A77&lt;&gt;"",IFERROR(VLOOKUP(B77,Kataloge!$A$1:$B$2,2,FALSE),0),0)</f>
        <v>0</v>
      </c>
      <c r="G77" s="258"/>
      <c r="H77" s="277"/>
    </row>
    <row r="78" spans="1:8" s="255" customFormat="1" ht="15.5" x14ac:dyDescent="0.35">
      <c r="A78" s="264" t="str">
        <f t="shared" ref="A78:A141" si="1">IF(COUNTA(B78:E78)=4,ROW()-ROW($A$12),"")</f>
        <v/>
      </c>
      <c r="B78" s="265"/>
      <c r="C78" s="266"/>
      <c r="D78" s="267"/>
      <c r="E78" s="268"/>
      <c r="F78" s="269">
        <f>IF(A78&lt;&gt;"",IFERROR(VLOOKUP(B78,Kataloge!$A$1:$B$2,2,FALSE),0),0)</f>
        <v>0</v>
      </c>
      <c r="G78" s="258"/>
      <c r="H78" s="277"/>
    </row>
    <row r="79" spans="1:8" s="255" customFormat="1" ht="15.5" x14ac:dyDescent="0.35">
      <c r="A79" s="264" t="str">
        <f t="shared" si="1"/>
        <v/>
      </c>
      <c r="B79" s="265"/>
      <c r="C79" s="266"/>
      <c r="D79" s="267"/>
      <c r="E79" s="268"/>
      <c r="F79" s="269">
        <f>IF(A79&lt;&gt;"",IFERROR(VLOOKUP(B79,Kataloge!$A$1:$B$2,2,FALSE),0),0)</f>
        <v>0</v>
      </c>
      <c r="G79" s="258"/>
      <c r="H79" s="277"/>
    </row>
    <row r="80" spans="1:8" s="255" customFormat="1" ht="15.5" x14ac:dyDescent="0.35">
      <c r="A80" s="264" t="str">
        <f t="shared" si="1"/>
        <v/>
      </c>
      <c r="B80" s="265"/>
      <c r="C80" s="266"/>
      <c r="D80" s="267"/>
      <c r="E80" s="268"/>
      <c r="F80" s="269">
        <f>IF(A80&lt;&gt;"",IFERROR(VLOOKUP(B80,Kataloge!$A$1:$B$2,2,FALSE),0),0)</f>
        <v>0</v>
      </c>
      <c r="G80" s="258"/>
      <c r="H80" s="277"/>
    </row>
    <row r="81" spans="1:8" s="255" customFormat="1" ht="15.5" x14ac:dyDescent="0.35">
      <c r="A81" s="264" t="str">
        <f t="shared" si="1"/>
        <v/>
      </c>
      <c r="B81" s="265"/>
      <c r="C81" s="266"/>
      <c r="D81" s="267"/>
      <c r="E81" s="268"/>
      <c r="F81" s="269">
        <f>IF(A81&lt;&gt;"",IFERROR(VLOOKUP(B81,Kataloge!$A$1:$B$2,2,FALSE),0),0)</f>
        <v>0</v>
      </c>
      <c r="G81" s="258"/>
      <c r="H81" s="277"/>
    </row>
    <row r="82" spans="1:8" s="255" customFormat="1" ht="15.5" x14ac:dyDescent="0.35">
      <c r="A82" s="264" t="str">
        <f t="shared" si="1"/>
        <v/>
      </c>
      <c r="B82" s="265"/>
      <c r="C82" s="266"/>
      <c r="D82" s="267"/>
      <c r="E82" s="268"/>
      <c r="F82" s="269">
        <f>IF(A82&lt;&gt;"",IFERROR(VLOOKUP(B82,Kataloge!$A$1:$B$2,2,FALSE),0),0)</f>
        <v>0</v>
      </c>
      <c r="G82" s="258"/>
      <c r="H82" s="277"/>
    </row>
    <row r="83" spans="1:8" s="255" customFormat="1" ht="15.5" x14ac:dyDescent="0.35">
      <c r="A83" s="264" t="str">
        <f t="shared" si="1"/>
        <v/>
      </c>
      <c r="B83" s="265"/>
      <c r="C83" s="266"/>
      <c r="D83" s="267"/>
      <c r="E83" s="268"/>
      <c r="F83" s="269">
        <f>IF(A83&lt;&gt;"",IFERROR(VLOOKUP(B83,Kataloge!$A$1:$B$2,2,FALSE),0),0)</f>
        <v>0</v>
      </c>
      <c r="G83" s="258"/>
      <c r="H83" s="277"/>
    </row>
    <row r="84" spans="1:8" s="255" customFormat="1" ht="15.5" x14ac:dyDescent="0.35">
      <c r="A84" s="264" t="str">
        <f t="shared" si="1"/>
        <v/>
      </c>
      <c r="B84" s="265"/>
      <c r="C84" s="266"/>
      <c r="D84" s="267"/>
      <c r="E84" s="268"/>
      <c r="F84" s="269">
        <f>IF(A84&lt;&gt;"",IFERROR(VLOOKUP(B84,Kataloge!$A$1:$B$2,2,FALSE),0),0)</f>
        <v>0</v>
      </c>
      <c r="G84" s="258"/>
      <c r="H84" s="277"/>
    </row>
    <row r="85" spans="1:8" s="255" customFormat="1" ht="15.5" x14ac:dyDescent="0.35">
      <c r="A85" s="264" t="str">
        <f t="shared" si="1"/>
        <v/>
      </c>
      <c r="B85" s="265"/>
      <c r="C85" s="266"/>
      <c r="D85" s="267"/>
      <c r="E85" s="268"/>
      <c r="F85" s="269">
        <f>IF(A85&lt;&gt;"",IFERROR(VLOOKUP(B85,Kataloge!$A$1:$B$2,2,FALSE),0),0)</f>
        <v>0</v>
      </c>
      <c r="G85" s="258"/>
      <c r="H85" s="277"/>
    </row>
    <row r="86" spans="1:8" s="255" customFormat="1" ht="15.5" x14ac:dyDescent="0.35">
      <c r="A86" s="264" t="str">
        <f t="shared" si="1"/>
        <v/>
      </c>
      <c r="B86" s="265"/>
      <c r="C86" s="266"/>
      <c r="D86" s="267"/>
      <c r="E86" s="268"/>
      <c r="F86" s="269">
        <f>IF(A86&lt;&gt;"",IFERROR(VLOOKUP(B86,Kataloge!$A$1:$B$2,2,FALSE),0),0)</f>
        <v>0</v>
      </c>
      <c r="G86" s="258"/>
      <c r="H86" s="277"/>
    </row>
    <row r="87" spans="1:8" s="255" customFormat="1" ht="15.5" x14ac:dyDescent="0.35">
      <c r="A87" s="264" t="str">
        <f t="shared" si="1"/>
        <v/>
      </c>
      <c r="B87" s="265"/>
      <c r="C87" s="266"/>
      <c r="D87" s="267"/>
      <c r="E87" s="268"/>
      <c r="F87" s="269">
        <f>IF(A87&lt;&gt;"",IFERROR(VLOOKUP(B87,Kataloge!$A$1:$B$2,2,FALSE),0),0)</f>
        <v>0</v>
      </c>
      <c r="G87" s="258"/>
      <c r="H87" s="277"/>
    </row>
    <row r="88" spans="1:8" s="255" customFormat="1" ht="15.5" x14ac:dyDescent="0.35">
      <c r="A88" s="264" t="str">
        <f t="shared" si="1"/>
        <v/>
      </c>
      <c r="B88" s="265"/>
      <c r="C88" s="266"/>
      <c r="D88" s="267"/>
      <c r="E88" s="268"/>
      <c r="F88" s="269">
        <f>IF(A88&lt;&gt;"",IFERROR(VLOOKUP(B88,Kataloge!$A$1:$B$2,2,FALSE),0),0)</f>
        <v>0</v>
      </c>
      <c r="G88" s="258"/>
      <c r="H88" s="277"/>
    </row>
    <row r="89" spans="1:8" s="255" customFormat="1" ht="15.5" x14ac:dyDescent="0.35">
      <c r="A89" s="264" t="str">
        <f t="shared" si="1"/>
        <v/>
      </c>
      <c r="B89" s="265"/>
      <c r="C89" s="266"/>
      <c r="D89" s="267"/>
      <c r="E89" s="268"/>
      <c r="F89" s="269">
        <f>IF(A89&lt;&gt;"",IFERROR(VLOOKUP(B89,Kataloge!$A$1:$B$2,2,FALSE),0),0)</f>
        <v>0</v>
      </c>
      <c r="G89" s="258"/>
      <c r="H89" s="277"/>
    </row>
    <row r="90" spans="1:8" s="255" customFormat="1" ht="15.5" x14ac:dyDescent="0.35">
      <c r="A90" s="264" t="str">
        <f t="shared" si="1"/>
        <v/>
      </c>
      <c r="B90" s="265"/>
      <c r="C90" s="266"/>
      <c r="D90" s="267"/>
      <c r="E90" s="268"/>
      <c r="F90" s="269">
        <f>IF(A90&lt;&gt;"",IFERROR(VLOOKUP(B90,Kataloge!$A$1:$B$2,2,FALSE),0),0)</f>
        <v>0</v>
      </c>
      <c r="G90" s="258"/>
      <c r="H90" s="277"/>
    </row>
    <row r="91" spans="1:8" s="255" customFormat="1" ht="15.5" x14ac:dyDescent="0.35">
      <c r="A91" s="264" t="str">
        <f t="shared" si="1"/>
        <v/>
      </c>
      <c r="B91" s="265"/>
      <c r="C91" s="266"/>
      <c r="D91" s="267"/>
      <c r="E91" s="268"/>
      <c r="F91" s="269">
        <f>IF(A91&lt;&gt;"",IFERROR(VLOOKUP(B91,Kataloge!$A$1:$B$2,2,FALSE),0),0)</f>
        <v>0</v>
      </c>
      <c r="G91" s="258"/>
      <c r="H91" s="277"/>
    </row>
    <row r="92" spans="1:8" s="255" customFormat="1" ht="15.5" x14ac:dyDescent="0.35">
      <c r="A92" s="264" t="str">
        <f t="shared" si="1"/>
        <v/>
      </c>
      <c r="B92" s="265"/>
      <c r="C92" s="266"/>
      <c r="D92" s="267"/>
      <c r="E92" s="268"/>
      <c r="F92" s="269">
        <f>IF(A92&lt;&gt;"",IFERROR(VLOOKUP(B92,Kataloge!$A$1:$B$2,2,FALSE),0),0)</f>
        <v>0</v>
      </c>
      <c r="G92" s="258"/>
      <c r="H92" s="277"/>
    </row>
    <row r="93" spans="1:8" s="255" customFormat="1" ht="15.5" x14ac:dyDescent="0.35">
      <c r="A93" s="264" t="str">
        <f t="shared" si="1"/>
        <v/>
      </c>
      <c r="B93" s="265"/>
      <c r="C93" s="266"/>
      <c r="D93" s="267"/>
      <c r="E93" s="268"/>
      <c r="F93" s="269">
        <f>IF(A93&lt;&gt;"",IFERROR(VLOOKUP(B93,Kataloge!$A$1:$B$2,2,FALSE),0),0)</f>
        <v>0</v>
      </c>
      <c r="G93" s="258"/>
      <c r="H93" s="277"/>
    </row>
    <row r="94" spans="1:8" s="255" customFormat="1" ht="15.5" x14ac:dyDescent="0.35">
      <c r="A94" s="264" t="str">
        <f t="shared" si="1"/>
        <v/>
      </c>
      <c r="B94" s="265"/>
      <c r="C94" s="266"/>
      <c r="D94" s="267"/>
      <c r="E94" s="268"/>
      <c r="F94" s="269">
        <f>IF(A94&lt;&gt;"",IFERROR(VLOOKUP(B94,Kataloge!$A$1:$B$2,2,FALSE),0),0)</f>
        <v>0</v>
      </c>
      <c r="G94" s="258"/>
      <c r="H94" s="277"/>
    </row>
    <row r="95" spans="1:8" s="255" customFormat="1" ht="15.5" x14ac:dyDescent="0.35">
      <c r="A95" s="264" t="str">
        <f t="shared" si="1"/>
        <v/>
      </c>
      <c r="B95" s="265"/>
      <c r="C95" s="266"/>
      <c r="D95" s="267"/>
      <c r="E95" s="268"/>
      <c r="F95" s="269">
        <f>IF(A95&lt;&gt;"",IFERROR(VLOOKUP(B95,Kataloge!$A$1:$B$2,2,FALSE),0),0)</f>
        <v>0</v>
      </c>
      <c r="G95" s="258"/>
      <c r="H95" s="277"/>
    </row>
    <row r="96" spans="1:8" s="255" customFormat="1" ht="15.5" x14ac:dyDescent="0.35">
      <c r="A96" s="264" t="str">
        <f t="shared" si="1"/>
        <v/>
      </c>
      <c r="B96" s="265"/>
      <c r="C96" s="266"/>
      <c r="D96" s="267"/>
      <c r="E96" s="268"/>
      <c r="F96" s="269">
        <f>IF(A96&lt;&gt;"",IFERROR(VLOOKUP(B96,Kataloge!$A$1:$B$2,2,FALSE),0),0)</f>
        <v>0</v>
      </c>
      <c r="G96" s="258"/>
      <c r="H96" s="277"/>
    </row>
    <row r="97" spans="1:8" s="255" customFormat="1" ht="15.5" x14ac:dyDescent="0.35">
      <c r="A97" s="264" t="str">
        <f t="shared" si="1"/>
        <v/>
      </c>
      <c r="B97" s="265"/>
      <c r="C97" s="266"/>
      <c r="D97" s="267"/>
      <c r="E97" s="268"/>
      <c r="F97" s="269">
        <f>IF(A97&lt;&gt;"",IFERROR(VLOOKUP(B97,Kataloge!$A$1:$B$2,2,FALSE),0),0)</f>
        <v>0</v>
      </c>
      <c r="G97" s="258"/>
      <c r="H97" s="277"/>
    </row>
    <row r="98" spans="1:8" s="255" customFormat="1" ht="15.5" x14ac:dyDescent="0.35">
      <c r="A98" s="264" t="str">
        <f t="shared" si="1"/>
        <v/>
      </c>
      <c r="B98" s="265"/>
      <c r="C98" s="266"/>
      <c r="D98" s="267"/>
      <c r="E98" s="268"/>
      <c r="F98" s="269">
        <f>IF(A98&lt;&gt;"",IFERROR(VLOOKUP(B98,Kataloge!$A$1:$B$2,2,FALSE),0),0)</f>
        <v>0</v>
      </c>
      <c r="G98" s="258"/>
      <c r="H98" s="277"/>
    </row>
    <row r="99" spans="1:8" s="255" customFormat="1" ht="15.5" x14ac:dyDescent="0.35">
      <c r="A99" s="264" t="str">
        <f t="shared" si="1"/>
        <v/>
      </c>
      <c r="B99" s="265"/>
      <c r="C99" s="266"/>
      <c r="D99" s="267"/>
      <c r="E99" s="268"/>
      <c r="F99" s="269">
        <f>IF(A99&lt;&gt;"",IFERROR(VLOOKUP(B99,Kataloge!$A$1:$B$2,2,FALSE),0),0)</f>
        <v>0</v>
      </c>
      <c r="G99" s="258"/>
      <c r="H99" s="277"/>
    </row>
    <row r="100" spans="1:8" s="255" customFormat="1" ht="15.5" x14ac:dyDescent="0.35">
      <c r="A100" s="264" t="str">
        <f t="shared" si="1"/>
        <v/>
      </c>
      <c r="B100" s="265"/>
      <c r="C100" s="266"/>
      <c r="D100" s="267"/>
      <c r="E100" s="268"/>
      <c r="F100" s="269">
        <f>IF(A100&lt;&gt;"",IFERROR(VLOOKUP(B100,Kataloge!$A$1:$B$2,2,FALSE),0),0)</f>
        <v>0</v>
      </c>
      <c r="G100" s="258"/>
      <c r="H100" s="277"/>
    </row>
    <row r="101" spans="1:8" s="255" customFormat="1" ht="15.5" x14ac:dyDescent="0.35">
      <c r="A101" s="264" t="str">
        <f t="shared" si="1"/>
        <v/>
      </c>
      <c r="B101" s="265"/>
      <c r="C101" s="266"/>
      <c r="D101" s="267"/>
      <c r="E101" s="268"/>
      <c r="F101" s="269">
        <f>IF(A101&lt;&gt;"",IFERROR(VLOOKUP(B101,Kataloge!$A$1:$B$2,2,FALSE),0),0)</f>
        <v>0</v>
      </c>
      <c r="G101" s="258"/>
      <c r="H101" s="277"/>
    </row>
    <row r="102" spans="1:8" s="255" customFormat="1" ht="15.5" x14ac:dyDescent="0.35">
      <c r="A102" s="264" t="str">
        <f t="shared" si="1"/>
        <v/>
      </c>
      <c r="B102" s="265"/>
      <c r="C102" s="266"/>
      <c r="D102" s="267"/>
      <c r="E102" s="268"/>
      <c r="F102" s="269">
        <f>IF(A102&lt;&gt;"",IFERROR(VLOOKUP(B102,Kataloge!$A$1:$B$2,2,FALSE),0),0)</f>
        <v>0</v>
      </c>
      <c r="G102" s="258"/>
      <c r="H102" s="277"/>
    </row>
    <row r="103" spans="1:8" s="255" customFormat="1" ht="15.5" x14ac:dyDescent="0.35">
      <c r="A103" s="264" t="str">
        <f t="shared" si="1"/>
        <v/>
      </c>
      <c r="B103" s="265"/>
      <c r="C103" s="266"/>
      <c r="D103" s="267"/>
      <c r="E103" s="268"/>
      <c r="F103" s="269">
        <f>IF(A103&lt;&gt;"",IFERROR(VLOOKUP(B103,Kataloge!$A$1:$B$2,2,FALSE),0),0)</f>
        <v>0</v>
      </c>
      <c r="G103" s="258"/>
      <c r="H103" s="277"/>
    </row>
    <row r="104" spans="1:8" s="255" customFormat="1" ht="15.5" x14ac:dyDescent="0.35">
      <c r="A104" s="264" t="str">
        <f t="shared" si="1"/>
        <v/>
      </c>
      <c r="B104" s="265"/>
      <c r="C104" s="266"/>
      <c r="D104" s="267"/>
      <c r="E104" s="268"/>
      <c r="F104" s="269">
        <f>IF(A104&lt;&gt;"",IFERROR(VLOOKUP(B104,Kataloge!$A$1:$B$2,2,FALSE),0),0)</f>
        <v>0</v>
      </c>
      <c r="G104" s="258"/>
      <c r="H104" s="277"/>
    </row>
    <row r="105" spans="1:8" s="255" customFormat="1" ht="15.5" x14ac:dyDescent="0.35">
      <c r="A105" s="264" t="str">
        <f t="shared" si="1"/>
        <v/>
      </c>
      <c r="B105" s="265"/>
      <c r="C105" s="266"/>
      <c r="D105" s="267"/>
      <c r="E105" s="268"/>
      <c r="F105" s="269">
        <f>IF(A105&lt;&gt;"",IFERROR(VLOOKUP(B105,Kataloge!$A$1:$B$2,2,FALSE),0),0)</f>
        <v>0</v>
      </c>
      <c r="G105" s="258"/>
      <c r="H105" s="277"/>
    </row>
    <row r="106" spans="1:8" s="255" customFormat="1" ht="15.5" x14ac:dyDescent="0.35">
      <c r="A106" s="264" t="str">
        <f t="shared" si="1"/>
        <v/>
      </c>
      <c r="B106" s="265"/>
      <c r="C106" s="266"/>
      <c r="D106" s="267"/>
      <c r="E106" s="268"/>
      <c r="F106" s="269">
        <f>IF(A106&lt;&gt;"",IFERROR(VLOOKUP(B106,Kataloge!$A$1:$B$2,2,FALSE),0),0)</f>
        <v>0</v>
      </c>
      <c r="G106" s="258"/>
      <c r="H106" s="277"/>
    </row>
    <row r="107" spans="1:8" s="255" customFormat="1" ht="15.5" x14ac:dyDescent="0.35">
      <c r="A107" s="264" t="str">
        <f t="shared" si="1"/>
        <v/>
      </c>
      <c r="B107" s="265"/>
      <c r="C107" s="266"/>
      <c r="D107" s="267"/>
      <c r="E107" s="268"/>
      <c r="F107" s="269">
        <f>IF(A107&lt;&gt;"",IFERROR(VLOOKUP(B107,Kataloge!$A$1:$B$2,2,FALSE),0),0)</f>
        <v>0</v>
      </c>
      <c r="G107" s="258"/>
      <c r="H107" s="277"/>
    </row>
    <row r="108" spans="1:8" s="255" customFormat="1" ht="15.5" x14ac:dyDescent="0.35">
      <c r="A108" s="264" t="str">
        <f t="shared" si="1"/>
        <v/>
      </c>
      <c r="B108" s="265"/>
      <c r="C108" s="266"/>
      <c r="D108" s="267"/>
      <c r="E108" s="268"/>
      <c r="F108" s="269">
        <f>IF(A108&lt;&gt;"",IFERROR(VLOOKUP(B108,Kataloge!$A$1:$B$2,2,FALSE),0),0)</f>
        <v>0</v>
      </c>
      <c r="G108" s="258"/>
      <c r="H108" s="277"/>
    </row>
    <row r="109" spans="1:8" s="255" customFormat="1" ht="15.5" x14ac:dyDescent="0.35">
      <c r="A109" s="264" t="str">
        <f t="shared" si="1"/>
        <v/>
      </c>
      <c r="B109" s="265"/>
      <c r="C109" s="266"/>
      <c r="D109" s="267"/>
      <c r="E109" s="268"/>
      <c r="F109" s="269">
        <f>IF(A109&lt;&gt;"",IFERROR(VLOOKUP(B109,Kataloge!$A$1:$B$2,2,FALSE),0),0)</f>
        <v>0</v>
      </c>
      <c r="G109" s="258"/>
      <c r="H109" s="277"/>
    </row>
    <row r="110" spans="1:8" s="255" customFormat="1" ht="15.5" x14ac:dyDescent="0.35">
      <c r="A110" s="264" t="str">
        <f t="shared" si="1"/>
        <v/>
      </c>
      <c r="B110" s="265"/>
      <c r="C110" s="266"/>
      <c r="D110" s="267"/>
      <c r="E110" s="268"/>
      <c r="F110" s="269">
        <f>IF(A110&lt;&gt;"",IFERROR(VLOOKUP(B110,Kataloge!$A$1:$B$2,2,FALSE),0),0)</f>
        <v>0</v>
      </c>
      <c r="G110" s="258"/>
      <c r="H110" s="277"/>
    </row>
    <row r="111" spans="1:8" s="255" customFormat="1" ht="15.5" x14ac:dyDescent="0.35">
      <c r="A111" s="264" t="str">
        <f t="shared" si="1"/>
        <v/>
      </c>
      <c r="B111" s="265"/>
      <c r="C111" s="266"/>
      <c r="D111" s="267"/>
      <c r="E111" s="268"/>
      <c r="F111" s="269">
        <f>IF(A111&lt;&gt;"",IFERROR(VLOOKUP(B111,Kataloge!$A$1:$B$2,2,FALSE),0),0)</f>
        <v>0</v>
      </c>
      <c r="G111" s="258"/>
      <c r="H111" s="277"/>
    </row>
    <row r="112" spans="1:8" s="255" customFormat="1" ht="15.5" x14ac:dyDescent="0.35">
      <c r="A112" s="264" t="str">
        <f t="shared" si="1"/>
        <v/>
      </c>
      <c r="B112" s="265"/>
      <c r="C112" s="266"/>
      <c r="D112" s="267"/>
      <c r="E112" s="268"/>
      <c r="F112" s="269">
        <f>IF(A112&lt;&gt;"",IFERROR(VLOOKUP(B112,Kataloge!$A$1:$B$2,2,FALSE),0),0)</f>
        <v>0</v>
      </c>
      <c r="G112" s="258"/>
      <c r="H112" s="277"/>
    </row>
    <row r="113" spans="1:8" s="255" customFormat="1" ht="15.5" x14ac:dyDescent="0.35">
      <c r="A113" s="264" t="str">
        <f t="shared" si="1"/>
        <v/>
      </c>
      <c r="B113" s="265"/>
      <c r="C113" s="266"/>
      <c r="D113" s="267"/>
      <c r="E113" s="268"/>
      <c r="F113" s="269">
        <f>IF(A113&lt;&gt;"",IFERROR(VLOOKUP(B113,Kataloge!$A$1:$B$2,2,FALSE),0),0)</f>
        <v>0</v>
      </c>
      <c r="G113" s="258"/>
      <c r="H113" s="277"/>
    </row>
    <row r="114" spans="1:8" s="255" customFormat="1" ht="15.5" x14ac:dyDescent="0.35">
      <c r="A114" s="264" t="str">
        <f t="shared" si="1"/>
        <v/>
      </c>
      <c r="B114" s="265"/>
      <c r="C114" s="266"/>
      <c r="D114" s="267"/>
      <c r="E114" s="268"/>
      <c r="F114" s="269">
        <f>IF(A114&lt;&gt;"",IFERROR(VLOOKUP(B114,Kataloge!$A$1:$B$2,2,FALSE),0),0)</f>
        <v>0</v>
      </c>
      <c r="G114" s="258"/>
      <c r="H114" s="277"/>
    </row>
    <row r="115" spans="1:8" s="255" customFormat="1" ht="15.5" x14ac:dyDescent="0.35">
      <c r="A115" s="264" t="str">
        <f t="shared" si="1"/>
        <v/>
      </c>
      <c r="B115" s="265"/>
      <c r="C115" s="266"/>
      <c r="D115" s="267"/>
      <c r="E115" s="268"/>
      <c r="F115" s="269">
        <f>IF(A115&lt;&gt;"",IFERROR(VLOOKUP(B115,Kataloge!$A$1:$B$2,2,FALSE),0),0)</f>
        <v>0</v>
      </c>
      <c r="G115" s="258"/>
      <c r="H115" s="277"/>
    </row>
    <row r="116" spans="1:8" s="255" customFormat="1" ht="15.5" x14ac:dyDescent="0.35">
      <c r="A116" s="264" t="str">
        <f t="shared" si="1"/>
        <v/>
      </c>
      <c r="B116" s="265"/>
      <c r="C116" s="266"/>
      <c r="D116" s="267"/>
      <c r="E116" s="268"/>
      <c r="F116" s="269">
        <f>IF(A116&lt;&gt;"",IFERROR(VLOOKUP(B116,Kataloge!$A$1:$B$2,2,FALSE),0),0)</f>
        <v>0</v>
      </c>
      <c r="G116" s="258"/>
      <c r="H116" s="277"/>
    </row>
    <row r="117" spans="1:8" s="255" customFormat="1" ht="15.5" x14ac:dyDescent="0.35">
      <c r="A117" s="264" t="str">
        <f t="shared" si="1"/>
        <v/>
      </c>
      <c r="B117" s="265"/>
      <c r="C117" s="266"/>
      <c r="D117" s="267"/>
      <c r="E117" s="268"/>
      <c r="F117" s="269">
        <f>IF(A117&lt;&gt;"",IFERROR(VLOOKUP(B117,Kataloge!$A$1:$B$2,2,FALSE),0),0)</f>
        <v>0</v>
      </c>
      <c r="G117" s="258"/>
      <c r="H117" s="277"/>
    </row>
    <row r="118" spans="1:8" s="255" customFormat="1" ht="15.5" x14ac:dyDescent="0.35">
      <c r="A118" s="264" t="str">
        <f t="shared" si="1"/>
        <v/>
      </c>
      <c r="B118" s="265"/>
      <c r="C118" s="266"/>
      <c r="D118" s="267"/>
      <c r="E118" s="268"/>
      <c r="F118" s="269">
        <f>IF(A118&lt;&gt;"",IFERROR(VLOOKUP(B118,Kataloge!$A$1:$B$2,2,FALSE),0),0)</f>
        <v>0</v>
      </c>
      <c r="G118" s="258"/>
      <c r="H118" s="277"/>
    </row>
    <row r="119" spans="1:8" s="255" customFormat="1" ht="15.5" x14ac:dyDescent="0.35">
      <c r="A119" s="264" t="str">
        <f t="shared" si="1"/>
        <v/>
      </c>
      <c r="B119" s="265"/>
      <c r="C119" s="266"/>
      <c r="D119" s="267"/>
      <c r="E119" s="268"/>
      <c r="F119" s="269">
        <f>IF(A119&lt;&gt;"",IFERROR(VLOOKUP(B119,Kataloge!$A$1:$B$2,2,FALSE),0),0)</f>
        <v>0</v>
      </c>
      <c r="G119" s="258"/>
      <c r="H119" s="277"/>
    </row>
    <row r="120" spans="1:8" s="255" customFormat="1" ht="15.5" x14ac:dyDescent="0.35">
      <c r="A120" s="264" t="str">
        <f t="shared" si="1"/>
        <v/>
      </c>
      <c r="B120" s="265"/>
      <c r="C120" s="266"/>
      <c r="D120" s="267"/>
      <c r="E120" s="268"/>
      <c r="F120" s="269">
        <f>IF(A120&lt;&gt;"",IFERROR(VLOOKUP(B120,Kataloge!$A$1:$B$2,2,FALSE),0),0)</f>
        <v>0</v>
      </c>
      <c r="G120" s="258"/>
      <c r="H120" s="277"/>
    </row>
    <row r="121" spans="1:8" s="255" customFormat="1" ht="15.5" x14ac:dyDescent="0.35">
      <c r="A121" s="264" t="str">
        <f t="shared" si="1"/>
        <v/>
      </c>
      <c r="B121" s="265"/>
      <c r="C121" s="266"/>
      <c r="D121" s="267"/>
      <c r="E121" s="268"/>
      <c r="F121" s="269">
        <f>IF(A121&lt;&gt;"",IFERROR(VLOOKUP(B121,Kataloge!$A$1:$B$2,2,FALSE),0),0)</f>
        <v>0</v>
      </c>
      <c r="G121" s="258"/>
      <c r="H121" s="277"/>
    </row>
    <row r="122" spans="1:8" s="255" customFormat="1" ht="15.5" x14ac:dyDescent="0.35">
      <c r="A122" s="264" t="str">
        <f t="shared" si="1"/>
        <v/>
      </c>
      <c r="B122" s="265"/>
      <c r="C122" s="266"/>
      <c r="D122" s="267"/>
      <c r="E122" s="268"/>
      <c r="F122" s="269">
        <f>IF(A122&lt;&gt;"",IFERROR(VLOOKUP(B122,Kataloge!$A$1:$B$2,2,FALSE),0),0)</f>
        <v>0</v>
      </c>
      <c r="G122" s="258"/>
      <c r="H122" s="277"/>
    </row>
    <row r="123" spans="1:8" s="255" customFormat="1" ht="15.5" x14ac:dyDescent="0.35">
      <c r="A123" s="264" t="str">
        <f t="shared" si="1"/>
        <v/>
      </c>
      <c r="B123" s="265"/>
      <c r="C123" s="266"/>
      <c r="D123" s="267"/>
      <c r="E123" s="268"/>
      <c r="F123" s="269">
        <f>IF(A123&lt;&gt;"",IFERROR(VLOOKUP(B123,Kataloge!$A$1:$B$2,2,FALSE),0),0)</f>
        <v>0</v>
      </c>
      <c r="G123" s="258"/>
      <c r="H123" s="277"/>
    </row>
    <row r="124" spans="1:8" s="255" customFormat="1" ht="15.5" x14ac:dyDescent="0.35">
      <c r="A124" s="264" t="str">
        <f t="shared" si="1"/>
        <v/>
      </c>
      <c r="B124" s="265"/>
      <c r="C124" s="266"/>
      <c r="D124" s="267"/>
      <c r="E124" s="268"/>
      <c r="F124" s="269">
        <f>IF(A124&lt;&gt;"",IFERROR(VLOOKUP(B124,Kataloge!$A$1:$B$2,2,FALSE),0),0)</f>
        <v>0</v>
      </c>
      <c r="G124" s="258"/>
      <c r="H124" s="277"/>
    </row>
    <row r="125" spans="1:8" s="255" customFormat="1" ht="15.5" x14ac:dyDescent="0.35">
      <c r="A125" s="264" t="str">
        <f t="shared" si="1"/>
        <v/>
      </c>
      <c r="B125" s="265"/>
      <c r="C125" s="266"/>
      <c r="D125" s="267"/>
      <c r="E125" s="268"/>
      <c r="F125" s="269">
        <f>IF(A125&lt;&gt;"",IFERROR(VLOOKUP(B125,Kataloge!$A$1:$B$2,2,FALSE),0),0)</f>
        <v>0</v>
      </c>
      <c r="G125" s="258"/>
      <c r="H125" s="277"/>
    </row>
    <row r="126" spans="1:8" s="255" customFormat="1" ht="15.5" x14ac:dyDescent="0.35">
      <c r="A126" s="264" t="str">
        <f t="shared" si="1"/>
        <v/>
      </c>
      <c r="B126" s="265"/>
      <c r="C126" s="266"/>
      <c r="D126" s="267"/>
      <c r="E126" s="268"/>
      <c r="F126" s="269">
        <f>IF(A126&lt;&gt;"",IFERROR(VLOOKUP(B126,Kataloge!$A$1:$B$2,2,FALSE),0),0)</f>
        <v>0</v>
      </c>
      <c r="G126" s="258"/>
      <c r="H126" s="277"/>
    </row>
    <row r="127" spans="1:8" s="255" customFormat="1" ht="15.5" x14ac:dyDescent="0.35">
      <c r="A127" s="264" t="str">
        <f t="shared" si="1"/>
        <v/>
      </c>
      <c r="B127" s="265"/>
      <c r="C127" s="266"/>
      <c r="D127" s="267"/>
      <c r="E127" s="268"/>
      <c r="F127" s="269">
        <f>IF(A127&lt;&gt;"",IFERROR(VLOOKUP(B127,Kataloge!$A$1:$B$2,2,FALSE),0),0)</f>
        <v>0</v>
      </c>
      <c r="G127" s="258"/>
      <c r="H127" s="277"/>
    </row>
    <row r="128" spans="1:8" s="255" customFormat="1" ht="15.5" x14ac:dyDescent="0.35">
      <c r="A128" s="264" t="str">
        <f t="shared" si="1"/>
        <v/>
      </c>
      <c r="B128" s="265"/>
      <c r="C128" s="266"/>
      <c r="D128" s="267"/>
      <c r="E128" s="268"/>
      <c r="F128" s="269">
        <f>IF(A128&lt;&gt;"",IFERROR(VLOOKUP(B128,Kataloge!$A$1:$B$2,2,FALSE),0),0)</f>
        <v>0</v>
      </c>
      <c r="G128" s="258"/>
      <c r="H128" s="277"/>
    </row>
    <row r="129" spans="1:8" s="255" customFormat="1" ht="15.5" x14ac:dyDescent="0.35">
      <c r="A129" s="264" t="str">
        <f t="shared" si="1"/>
        <v/>
      </c>
      <c r="B129" s="265"/>
      <c r="C129" s="266"/>
      <c r="D129" s="267"/>
      <c r="E129" s="268"/>
      <c r="F129" s="269">
        <f>IF(A129&lt;&gt;"",IFERROR(VLOOKUP(B129,Kataloge!$A$1:$B$2,2,FALSE),0),0)</f>
        <v>0</v>
      </c>
      <c r="G129" s="258"/>
      <c r="H129" s="277"/>
    </row>
    <row r="130" spans="1:8" s="255" customFormat="1" ht="15.5" x14ac:dyDescent="0.35">
      <c r="A130" s="264" t="str">
        <f t="shared" si="1"/>
        <v/>
      </c>
      <c r="B130" s="265"/>
      <c r="C130" s="266"/>
      <c r="D130" s="267"/>
      <c r="E130" s="268"/>
      <c r="F130" s="269">
        <f>IF(A130&lt;&gt;"",IFERROR(VLOOKUP(B130,Kataloge!$A$1:$B$2,2,FALSE),0),0)</f>
        <v>0</v>
      </c>
      <c r="G130" s="258"/>
      <c r="H130" s="277"/>
    </row>
    <row r="131" spans="1:8" s="255" customFormat="1" ht="15.5" x14ac:dyDescent="0.35">
      <c r="A131" s="264" t="str">
        <f t="shared" si="1"/>
        <v/>
      </c>
      <c r="B131" s="265"/>
      <c r="C131" s="266"/>
      <c r="D131" s="267"/>
      <c r="E131" s="268"/>
      <c r="F131" s="269">
        <f>IF(A131&lt;&gt;"",IFERROR(VLOOKUP(B131,Kataloge!$A$1:$B$2,2,FALSE),0),0)</f>
        <v>0</v>
      </c>
      <c r="G131" s="258"/>
      <c r="H131" s="277"/>
    </row>
    <row r="132" spans="1:8" s="255" customFormat="1" ht="15.5" x14ac:dyDescent="0.35">
      <c r="A132" s="264" t="str">
        <f t="shared" si="1"/>
        <v/>
      </c>
      <c r="B132" s="265"/>
      <c r="C132" s="266"/>
      <c r="D132" s="267"/>
      <c r="E132" s="268"/>
      <c r="F132" s="269">
        <f>IF(A132&lt;&gt;"",IFERROR(VLOOKUP(B132,Kataloge!$A$1:$B$2,2,FALSE),0),0)</f>
        <v>0</v>
      </c>
      <c r="G132" s="258"/>
      <c r="H132" s="277"/>
    </row>
    <row r="133" spans="1:8" s="255" customFormat="1" ht="15.5" x14ac:dyDescent="0.35">
      <c r="A133" s="264" t="str">
        <f t="shared" si="1"/>
        <v/>
      </c>
      <c r="B133" s="265"/>
      <c r="C133" s="266"/>
      <c r="D133" s="267"/>
      <c r="E133" s="268"/>
      <c r="F133" s="269">
        <f>IF(A133&lt;&gt;"",IFERROR(VLOOKUP(B133,Kataloge!$A$1:$B$2,2,FALSE),0),0)</f>
        <v>0</v>
      </c>
      <c r="G133" s="258"/>
      <c r="H133" s="277"/>
    </row>
    <row r="134" spans="1:8" s="255" customFormat="1" ht="15.5" x14ac:dyDescent="0.35">
      <c r="A134" s="264" t="str">
        <f t="shared" si="1"/>
        <v/>
      </c>
      <c r="B134" s="265"/>
      <c r="C134" s="266"/>
      <c r="D134" s="267"/>
      <c r="E134" s="268"/>
      <c r="F134" s="269">
        <f>IF(A134&lt;&gt;"",IFERROR(VLOOKUP(B134,Kataloge!$A$1:$B$2,2,FALSE),0),0)</f>
        <v>0</v>
      </c>
      <c r="G134" s="258"/>
      <c r="H134" s="277"/>
    </row>
    <row r="135" spans="1:8" s="255" customFormat="1" ht="15.5" x14ac:dyDescent="0.35">
      <c r="A135" s="264" t="str">
        <f t="shared" si="1"/>
        <v/>
      </c>
      <c r="B135" s="265"/>
      <c r="C135" s="266"/>
      <c r="D135" s="267"/>
      <c r="E135" s="268"/>
      <c r="F135" s="269">
        <f>IF(A135&lt;&gt;"",IFERROR(VLOOKUP(B135,Kataloge!$A$1:$B$2,2,FALSE),0),0)</f>
        <v>0</v>
      </c>
      <c r="G135" s="258"/>
      <c r="H135" s="277"/>
    </row>
    <row r="136" spans="1:8" s="255" customFormat="1" ht="15.5" x14ac:dyDescent="0.35">
      <c r="A136" s="264" t="str">
        <f t="shared" si="1"/>
        <v/>
      </c>
      <c r="B136" s="265"/>
      <c r="C136" s="266"/>
      <c r="D136" s="267"/>
      <c r="E136" s="268"/>
      <c r="F136" s="269">
        <f>IF(A136&lt;&gt;"",IFERROR(VLOOKUP(B136,Kataloge!$A$1:$B$2,2,FALSE),0),0)</f>
        <v>0</v>
      </c>
      <c r="G136" s="258"/>
      <c r="H136" s="277"/>
    </row>
    <row r="137" spans="1:8" s="255" customFormat="1" ht="15.5" x14ac:dyDescent="0.35">
      <c r="A137" s="264" t="str">
        <f t="shared" si="1"/>
        <v/>
      </c>
      <c r="B137" s="265"/>
      <c r="C137" s="266"/>
      <c r="D137" s="267"/>
      <c r="E137" s="268"/>
      <c r="F137" s="269">
        <f>IF(A137&lt;&gt;"",IFERROR(VLOOKUP(B137,Kataloge!$A$1:$B$2,2,FALSE),0),0)</f>
        <v>0</v>
      </c>
      <c r="G137" s="258"/>
      <c r="H137" s="277"/>
    </row>
    <row r="138" spans="1:8" s="255" customFormat="1" ht="15.5" x14ac:dyDescent="0.35">
      <c r="A138" s="264" t="str">
        <f t="shared" si="1"/>
        <v/>
      </c>
      <c r="B138" s="265"/>
      <c r="C138" s="266"/>
      <c r="D138" s="267"/>
      <c r="E138" s="268"/>
      <c r="F138" s="269">
        <f>IF(A138&lt;&gt;"",IFERROR(VLOOKUP(B138,Kataloge!$A$1:$B$2,2,FALSE),0),0)</f>
        <v>0</v>
      </c>
      <c r="G138" s="258"/>
      <c r="H138" s="277"/>
    </row>
    <row r="139" spans="1:8" s="255" customFormat="1" ht="15.5" x14ac:dyDescent="0.35">
      <c r="A139" s="264" t="str">
        <f t="shared" si="1"/>
        <v/>
      </c>
      <c r="B139" s="265"/>
      <c r="C139" s="266"/>
      <c r="D139" s="267"/>
      <c r="E139" s="268"/>
      <c r="F139" s="269">
        <f>IF(A139&lt;&gt;"",IFERROR(VLOOKUP(B139,Kataloge!$A$1:$B$2,2,FALSE),0),0)</f>
        <v>0</v>
      </c>
      <c r="G139" s="258"/>
      <c r="H139" s="277"/>
    </row>
    <row r="140" spans="1:8" s="255" customFormat="1" ht="15.5" x14ac:dyDescent="0.35">
      <c r="A140" s="264" t="str">
        <f t="shared" si="1"/>
        <v/>
      </c>
      <c r="B140" s="265"/>
      <c r="C140" s="266"/>
      <c r="D140" s="267"/>
      <c r="E140" s="268"/>
      <c r="F140" s="269">
        <f>IF(A140&lt;&gt;"",IFERROR(VLOOKUP(B140,Kataloge!$A$1:$B$2,2,FALSE),0),0)</f>
        <v>0</v>
      </c>
      <c r="G140" s="258"/>
      <c r="H140" s="277"/>
    </row>
    <row r="141" spans="1:8" s="255" customFormat="1" ht="15.5" x14ac:dyDescent="0.35">
      <c r="A141" s="264" t="str">
        <f t="shared" si="1"/>
        <v/>
      </c>
      <c r="B141" s="265"/>
      <c r="C141" s="266"/>
      <c r="D141" s="267"/>
      <c r="E141" s="268"/>
      <c r="F141" s="269">
        <f>IF(A141&lt;&gt;"",IFERROR(VLOOKUP(B141,Kataloge!$A$1:$B$2,2,FALSE),0),0)</f>
        <v>0</v>
      </c>
      <c r="G141" s="258"/>
      <c r="H141" s="277"/>
    </row>
    <row r="142" spans="1:8" s="255" customFormat="1" ht="15.5" x14ac:dyDescent="0.35">
      <c r="A142" s="264" t="str">
        <f t="shared" ref="A142:A205" si="2">IF(COUNTA(B142:E142)=4,ROW()-ROW($A$12),"")</f>
        <v/>
      </c>
      <c r="B142" s="265"/>
      <c r="C142" s="266"/>
      <c r="D142" s="267"/>
      <c r="E142" s="268"/>
      <c r="F142" s="269">
        <f>IF(A142&lt;&gt;"",IFERROR(VLOOKUP(B142,Kataloge!$A$1:$B$2,2,FALSE),0),0)</f>
        <v>0</v>
      </c>
      <c r="G142" s="258"/>
      <c r="H142" s="277"/>
    </row>
    <row r="143" spans="1:8" s="255" customFormat="1" ht="15.5" x14ac:dyDescent="0.35">
      <c r="A143" s="264" t="str">
        <f t="shared" si="2"/>
        <v/>
      </c>
      <c r="B143" s="265"/>
      <c r="C143" s="266"/>
      <c r="D143" s="267"/>
      <c r="E143" s="268"/>
      <c r="F143" s="269">
        <f>IF(A143&lt;&gt;"",IFERROR(VLOOKUP(B143,Kataloge!$A$1:$B$2,2,FALSE),0),0)</f>
        <v>0</v>
      </c>
      <c r="G143" s="258"/>
      <c r="H143" s="277"/>
    </row>
    <row r="144" spans="1:8" s="255" customFormat="1" ht="15.5" x14ac:dyDescent="0.35">
      <c r="A144" s="264" t="str">
        <f t="shared" si="2"/>
        <v/>
      </c>
      <c r="B144" s="265"/>
      <c r="C144" s="266"/>
      <c r="D144" s="267"/>
      <c r="E144" s="268"/>
      <c r="F144" s="269">
        <f>IF(A144&lt;&gt;"",IFERROR(VLOOKUP(B144,Kataloge!$A$1:$B$2,2,FALSE),0),0)</f>
        <v>0</v>
      </c>
      <c r="G144" s="258"/>
      <c r="H144" s="277"/>
    </row>
    <row r="145" spans="1:8" s="255" customFormat="1" ht="15.5" x14ac:dyDescent="0.35">
      <c r="A145" s="264" t="str">
        <f t="shared" si="2"/>
        <v/>
      </c>
      <c r="B145" s="265"/>
      <c r="C145" s="266"/>
      <c r="D145" s="267"/>
      <c r="E145" s="268"/>
      <c r="F145" s="269">
        <f>IF(A145&lt;&gt;"",IFERROR(VLOOKUP(B145,Kataloge!$A$1:$B$2,2,FALSE),0),0)</f>
        <v>0</v>
      </c>
      <c r="G145" s="258"/>
      <c r="H145" s="277"/>
    </row>
    <row r="146" spans="1:8" s="255" customFormat="1" ht="15.5" x14ac:dyDescent="0.35">
      <c r="A146" s="264" t="str">
        <f t="shared" si="2"/>
        <v/>
      </c>
      <c r="B146" s="265"/>
      <c r="C146" s="266"/>
      <c r="D146" s="267"/>
      <c r="E146" s="268"/>
      <c r="F146" s="269">
        <f>IF(A146&lt;&gt;"",IFERROR(VLOOKUP(B146,Kataloge!$A$1:$B$2,2,FALSE),0),0)</f>
        <v>0</v>
      </c>
      <c r="G146" s="258"/>
      <c r="H146" s="277"/>
    </row>
    <row r="147" spans="1:8" s="255" customFormat="1" ht="15.5" x14ac:dyDescent="0.35">
      <c r="A147" s="264" t="str">
        <f t="shared" si="2"/>
        <v/>
      </c>
      <c r="B147" s="265"/>
      <c r="C147" s="266"/>
      <c r="D147" s="267"/>
      <c r="E147" s="268"/>
      <c r="F147" s="269">
        <f>IF(A147&lt;&gt;"",IFERROR(VLOOKUP(B147,Kataloge!$A$1:$B$2,2,FALSE),0),0)</f>
        <v>0</v>
      </c>
      <c r="G147" s="258"/>
      <c r="H147" s="277"/>
    </row>
    <row r="148" spans="1:8" s="255" customFormat="1" ht="15.5" x14ac:dyDescent="0.35">
      <c r="A148" s="264" t="str">
        <f t="shared" si="2"/>
        <v/>
      </c>
      <c r="B148" s="265"/>
      <c r="C148" s="266"/>
      <c r="D148" s="267"/>
      <c r="E148" s="268"/>
      <c r="F148" s="269">
        <f>IF(A148&lt;&gt;"",IFERROR(VLOOKUP(B148,Kataloge!$A$1:$B$2,2,FALSE),0),0)</f>
        <v>0</v>
      </c>
      <c r="G148" s="258"/>
      <c r="H148" s="277"/>
    </row>
    <row r="149" spans="1:8" s="255" customFormat="1" ht="15.5" x14ac:dyDescent="0.35">
      <c r="A149" s="264" t="str">
        <f t="shared" si="2"/>
        <v/>
      </c>
      <c r="B149" s="265"/>
      <c r="C149" s="266"/>
      <c r="D149" s="267"/>
      <c r="E149" s="268"/>
      <c r="F149" s="269">
        <f>IF(A149&lt;&gt;"",IFERROR(VLOOKUP(B149,Kataloge!$A$1:$B$2,2,FALSE),0),0)</f>
        <v>0</v>
      </c>
      <c r="G149" s="258"/>
      <c r="H149" s="277"/>
    </row>
    <row r="150" spans="1:8" s="255" customFormat="1" ht="15.5" x14ac:dyDescent="0.35">
      <c r="A150" s="264" t="str">
        <f t="shared" si="2"/>
        <v/>
      </c>
      <c r="B150" s="265"/>
      <c r="C150" s="266"/>
      <c r="D150" s="267"/>
      <c r="E150" s="268"/>
      <c r="F150" s="269">
        <f>IF(A150&lt;&gt;"",IFERROR(VLOOKUP(B150,Kataloge!$A$1:$B$2,2,FALSE),0),0)</f>
        <v>0</v>
      </c>
      <c r="G150" s="258"/>
      <c r="H150" s="277"/>
    </row>
    <row r="151" spans="1:8" s="255" customFormat="1" ht="15.5" x14ac:dyDescent="0.35">
      <c r="A151" s="264" t="str">
        <f t="shared" si="2"/>
        <v/>
      </c>
      <c r="B151" s="265"/>
      <c r="C151" s="266"/>
      <c r="D151" s="267"/>
      <c r="E151" s="268"/>
      <c r="F151" s="269">
        <f>IF(A151&lt;&gt;"",IFERROR(VLOOKUP(B151,Kataloge!$A$1:$B$2,2,FALSE),0),0)</f>
        <v>0</v>
      </c>
      <c r="G151" s="258"/>
      <c r="H151" s="277"/>
    </row>
    <row r="152" spans="1:8" s="255" customFormat="1" ht="15.5" x14ac:dyDescent="0.35">
      <c r="A152" s="264" t="str">
        <f t="shared" si="2"/>
        <v/>
      </c>
      <c r="B152" s="265"/>
      <c r="C152" s="266"/>
      <c r="D152" s="267"/>
      <c r="E152" s="268"/>
      <c r="F152" s="269">
        <f>IF(A152&lt;&gt;"",IFERROR(VLOOKUP(B152,Kataloge!$A$1:$B$2,2,FALSE),0),0)</f>
        <v>0</v>
      </c>
      <c r="G152" s="258"/>
      <c r="H152" s="277"/>
    </row>
    <row r="153" spans="1:8" s="255" customFormat="1" ht="15.5" x14ac:dyDescent="0.35">
      <c r="A153" s="264" t="str">
        <f t="shared" si="2"/>
        <v/>
      </c>
      <c r="B153" s="265"/>
      <c r="C153" s="266"/>
      <c r="D153" s="267"/>
      <c r="E153" s="268"/>
      <c r="F153" s="269">
        <f>IF(A153&lt;&gt;"",IFERROR(VLOOKUP(B153,Kataloge!$A$1:$B$2,2,FALSE),0),0)</f>
        <v>0</v>
      </c>
      <c r="G153" s="258"/>
      <c r="H153" s="277"/>
    </row>
    <row r="154" spans="1:8" s="255" customFormat="1" ht="15.5" x14ac:dyDescent="0.35">
      <c r="A154" s="264" t="str">
        <f t="shared" si="2"/>
        <v/>
      </c>
      <c r="B154" s="265"/>
      <c r="C154" s="266"/>
      <c r="D154" s="267"/>
      <c r="E154" s="268"/>
      <c r="F154" s="269">
        <f>IF(A154&lt;&gt;"",IFERROR(VLOOKUP(B154,Kataloge!$A$1:$B$2,2,FALSE),0),0)</f>
        <v>0</v>
      </c>
      <c r="G154" s="258"/>
      <c r="H154" s="277"/>
    </row>
    <row r="155" spans="1:8" s="255" customFormat="1" ht="15.5" x14ac:dyDescent="0.35">
      <c r="A155" s="264" t="str">
        <f t="shared" si="2"/>
        <v/>
      </c>
      <c r="B155" s="265"/>
      <c r="C155" s="266"/>
      <c r="D155" s="267"/>
      <c r="E155" s="268"/>
      <c r="F155" s="269">
        <f>IF(A155&lt;&gt;"",IFERROR(VLOOKUP(B155,Kataloge!$A$1:$B$2,2,FALSE),0),0)</f>
        <v>0</v>
      </c>
      <c r="G155" s="258"/>
      <c r="H155" s="277"/>
    </row>
    <row r="156" spans="1:8" s="255" customFormat="1" ht="15.5" x14ac:dyDescent="0.35">
      <c r="A156" s="264" t="str">
        <f t="shared" si="2"/>
        <v/>
      </c>
      <c r="B156" s="265"/>
      <c r="C156" s="266"/>
      <c r="D156" s="267"/>
      <c r="E156" s="268"/>
      <c r="F156" s="269">
        <f>IF(A156&lt;&gt;"",IFERROR(VLOOKUP(B156,Kataloge!$A$1:$B$2,2,FALSE),0),0)</f>
        <v>0</v>
      </c>
      <c r="G156" s="258"/>
      <c r="H156" s="277"/>
    </row>
    <row r="157" spans="1:8" s="255" customFormat="1" ht="15.5" x14ac:dyDescent="0.35">
      <c r="A157" s="264" t="str">
        <f t="shared" si="2"/>
        <v/>
      </c>
      <c r="B157" s="265"/>
      <c r="C157" s="266"/>
      <c r="D157" s="267"/>
      <c r="E157" s="268"/>
      <c r="F157" s="269">
        <f>IF(A157&lt;&gt;"",IFERROR(VLOOKUP(B157,Kataloge!$A$1:$B$2,2,FALSE),0),0)</f>
        <v>0</v>
      </c>
      <c r="G157" s="258"/>
      <c r="H157" s="277"/>
    </row>
    <row r="158" spans="1:8" s="255" customFormat="1" ht="15.5" x14ac:dyDescent="0.35">
      <c r="A158" s="264" t="str">
        <f t="shared" si="2"/>
        <v/>
      </c>
      <c r="B158" s="265"/>
      <c r="C158" s="266"/>
      <c r="D158" s="267"/>
      <c r="E158" s="268"/>
      <c r="F158" s="269">
        <f>IF(A158&lt;&gt;"",IFERROR(VLOOKUP(B158,Kataloge!$A$1:$B$2,2,FALSE),0),0)</f>
        <v>0</v>
      </c>
      <c r="G158" s="258"/>
      <c r="H158" s="277"/>
    </row>
    <row r="159" spans="1:8" s="255" customFormat="1" ht="15.5" x14ac:dyDescent="0.35">
      <c r="A159" s="264" t="str">
        <f t="shared" si="2"/>
        <v/>
      </c>
      <c r="B159" s="265"/>
      <c r="C159" s="266"/>
      <c r="D159" s="267"/>
      <c r="E159" s="268"/>
      <c r="F159" s="269">
        <f>IF(A159&lt;&gt;"",IFERROR(VLOOKUP(B159,Kataloge!$A$1:$B$2,2,FALSE),0),0)</f>
        <v>0</v>
      </c>
      <c r="G159" s="258"/>
      <c r="H159" s="277"/>
    </row>
    <row r="160" spans="1:8" s="255" customFormat="1" ht="15.5" x14ac:dyDescent="0.35">
      <c r="A160" s="264" t="str">
        <f t="shared" si="2"/>
        <v/>
      </c>
      <c r="B160" s="265"/>
      <c r="C160" s="266"/>
      <c r="D160" s="267"/>
      <c r="E160" s="268"/>
      <c r="F160" s="269">
        <f>IF(A160&lt;&gt;"",IFERROR(VLOOKUP(B160,Kataloge!$A$1:$B$2,2,FALSE),0),0)</f>
        <v>0</v>
      </c>
      <c r="G160" s="258"/>
      <c r="H160" s="277"/>
    </row>
    <row r="161" spans="1:8" s="255" customFormat="1" ht="15.5" x14ac:dyDescent="0.35">
      <c r="A161" s="264" t="str">
        <f t="shared" si="2"/>
        <v/>
      </c>
      <c r="B161" s="265"/>
      <c r="C161" s="266"/>
      <c r="D161" s="267"/>
      <c r="E161" s="268"/>
      <c r="F161" s="269">
        <f>IF(A161&lt;&gt;"",IFERROR(VLOOKUP(B161,Kataloge!$A$1:$B$2,2,FALSE),0),0)</f>
        <v>0</v>
      </c>
      <c r="G161" s="258"/>
      <c r="H161" s="277"/>
    </row>
    <row r="162" spans="1:8" s="255" customFormat="1" ht="15.5" x14ac:dyDescent="0.35">
      <c r="A162" s="264" t="str">
        <f t="shared" si="2"/>
        <v/>
      </c>
      <c r="B162" s="265"/>
      <c r="C162" s="266"/>
      <c r="D162" s="267"/>
      <c r="E162" s="268"/>
      <c r="F162" s="269">
        <f>IF(A162&lt;&gt;"",IFERROR(VLOOKUP(B162,Kataloge!$A$1:$B$2,2,FALSE),0),0)</f>
        <v>0</v>
      </c>
      <c r="G162" s="258"/>
      <c r="H162" s="277"/>
    </row>
    <row r="163" spans="1:8" s="255" customFormat="1" ht="15.5" x14ac:dyDescent="0.35">
      <c r="A163" s="264" t="str">
        <f t="shared" si="2"/>
        <v/>
      </c>
      <c r="B163" s="265"/>
      <c r="C163" s="266"/>
      <c r="D163" s="267"/>
      <c r="E163" s="268"/>
      <c r="F163" s="269">
        <f>IF(A163&lt;&gt;"",IFERROR(VLOOKUP(B163,Kataloge!$A$1:$B$2,2,FALSE),0),0)</f>
        <v>0</v>
      </c>
      <c r="G163" s="258"/>
      <c r="H163" s="277"/>
    </row>
    <row r="164" spans="1:8" s="255" customFormat="1" ht="15.5" x14ac:dyDescent="0.35">
      <c r="A164" s="264" t="str">
        <f t="shared" si="2"/>
        <v/>
      </c>
      <c r="B164" s="265"/>
      <c r="C164" s="266"/>
      <c r="D164" s="267"/>
      <c r="E164" s="268"/>
      <c r="F164" s="269">
        <f>IF(A164&lt;&gt;"",IFERROR(VLOOKUP(B164,Kataloge!$A$1:$B$2,2,FALSE),0),0)</f>
        <v>0</v>
      </c>
      <c r="G164" s="258"/>
      <c r="H164" s="277"/>
    </row>
    <row r="165" spans="1:8" s="255" customFormat="1" ht="15.5" x14ac:dyDescent="0.35">
      <c r="A165" s="264" t="str">
        <f t="shared" si="2"/>
        <v/>
      </c>
      <c r="B165" s="265"/>
      <c r="C165" s="266"/>
      <c r="D165" s="267"/>
      <c r="E165" s="268"/>
      <c r="F165" s="269">
        <f>IF(A165&lt;&gt;"",IFERROR(VLOOKUP(B165,Kataloge!$A$1:$B$2,2,FALSE),0),0)</f>
        <v>0</v>
      </c>
      <c r="G165" s="258"/>
      <c r="H165" s="277"/>
    </row>
    <row r="166" spans="1:8" s="255" customFormat="1" ht="15.5" x14ac:dyDescent="0.35">
      <c r="A166" s="264" t="str">
        <f t="shared" si="2"/>
        <v/>
      </c>
      <c r="B166" s="265"/>
      <c r="C166" s="266"/>
      <c r="D166" s="267"/>
      <c r="E166" s="268"/>
      <c r="F166" s="269">
        <f>IF(A166&lt;&gt;"",IFERROR(VLOOKUP(B166,Kataloge!$A$1:$B$2,2,FALSE),0),0)</f>
        <v>0</v>
      </c>
      <c r="G166" s="258"/>
      <c r="H166" s="277"/>
    </row>
    <row r="167" spans="1:8" s="255" customFormat="1" ht="15.5" x14ac:dyDescent="0.35">
      <c r="A167" s="264" t="str">
        <f t="shared" si="2"/>
        <v/>
      </c>
      <c r="B167" s="265"/>
      <c r="C167" s="266"/>
      <c r="D167" s="267"/>
      <c r="E167" s="268"/>
      <c r="F167" s="269">
        <f>IF(A167&lt;&gt;"",IFERROR(VLOOKUP(B167,Kataloge!$A$1:$B$2,2,FALSE),0),0)</f>
        <v>0</v>
      </c>
      <c r="G167" s="258"/>
      <c r="H167" s="277"/>
    </row>
    <row r="168" spans="1:8" s="255" customFormat="1" ht="15.5" x14ac:dyDescent="0.35">
      <c r="A168" s="264" t="str">
        <f t="shared" si="2"/>
        <v/>
      </c>
      <c r="B168" s="265"/>
      <c r="C168" s="266"/>
      <c r="D168" s="267"/>
      <c r="E168" s="268"/>
      <c r="F168" s="269">
        <f>IF(A168&lt;&gt;"",IFERROR(VLOOKUP(B168,Kataloge!$A$1:$B$2,2,FALSE),0),0)</f>
        <v>0</v>
      </c>
      <c r="G168" s="258"/>
      <c r="H168" s="277"/>
    </row>
    <row r="169" spans="1:8" s="255" customFormat="1" ht="15.5" x14ac:dyDescent="0.35">
      <c r="A169" s="264" t="str">
        <f t="shared" si="2"/>
        <v/>
      </c>
      <c r="B169" s="265"/>
      <c r="C169" s="266"/>
      <c r="D169" s="267"/>
      <c r="E169" s="268"/>
      <c r="F169" s="269">
        <f>IF(A169&lt;&gt;"",IFERROR(VLOOKUP(B169,Kataloge!$A$1:$B$2,2,FALSE),0),0)</f>
        <v>0</v>
      </c>
      <c r="G169" s="258"/>
      <c r="H169" s="277"/>
    </row>
    <row r="170" spans="1:8" s="255" customFormat="1" ht="15.5" x14ac:dyDescent="0.35">
      <c r="A170" s="264" t="str">
        <f t="shared" si="2"/>
        <v/>
      </c>
      <c r="B170" s="265"/>
      <c r="C170" s="266"/>
      <c r="D170" s="267"/>
      <c r="E170" s="268"/>
      <c r="F170" s="269">
        <f>IF(A170&lt;&gt;"",IFERROR(VLOOKUP(B170,Kataloge!$A$1:$B$2,2,FALSE),0),0)</f>
        <v>0</v>
      </c>
      <c r="G170" s="258"/>
      <c r="H170" s="277"/>
    </row>
    <row r="171" spans="1:8" s="255" customFormat="1" ht="15.5" x14ac:dyDescent="0.35">
      <c r="A171" s="264" t="str">
        <f t="shared" si="2"/>
        <v/>
      </c>
      <c r="B171" s="265"/>
      <c r="C171" s="266"/>
      <c r="D171" s="267"/>
      <c r="E171" s="268"/>
      <c r="F171" s="269">
        <f>IF(A171&lt;&gt;"",IFERROR(VLOOKUP(B171,Kataloge!$A$1:$B$2,2,FALSE),0),0)</f>
        <v>0</v>
      </c>
      <c r="G171" s="258"/>
      <c r="H171" s="277"/>
    </row>
    <row r="172" spans="1:8" s="255" customFormat="1" ht="15.5" x14ac:dyDescent="0.35">
      <c r="A172" s="264" t="str">
        <f t="shared" si="2"/>
        <v/>
      </c>
      <c r="B172" s="265"/>
      <c r="C172" s="266"/>
      <c r="D172" s="267"/>
      <c r="E172" s="268"/>
      <c r="F172" s="269">
        <f>IF(A172&lt;&gt;"",IFERROR(VLOOKUP(B172,Kataloge!$A$1:$B$2,2,FALSE),0),0)</f>
        <v>0</v>
      </c>
      <c r="G172" s="258"/>
      <c r="H172" s="277"/>
    </row>
    <row r="173" spans="1:8" s="255" customFormat="1" ht="15.5" x14ac:dyDescent="0.35">
      <c r="A173" s="264" t="str">
        <f t="shared" si="2"/>
        <v/>
      </c>
      <c r="B173" s="265"/>
      <c r="C173" s="266"/>
      <c r="D173" s="267"/>
      <c r="E173" s="268"/>
      <c r="F173" s="269">
        <f>IF(A173&lt;&gt;"",IFERROR(VLOOKUP(B173,Kataloge!$A$1:$B$2,2,FALSE),0),0)</f>
        <v>0</v>
      </c>
      <c r="G173" s="258"/>
      <c r="H173" s="277"/>
    </row>
    <row r="174" spans="1:8" s="255" customFormat="1" ht="15.5" x14ac:dyDescent="0.35">
      <c r="A174" s="264" t="str">
        <f t="shared" si="2"/>
        <v/>
      </c>
      <c r="B174" s="265"/>
      <c r="C174" s="266"/>
      <c r="D174" s="267"/>
      <c r="E174" s="268"/>
      <c r="F174" s="269">
        <f>IF(A174&lt;&gt;"",IFERROR(VLOOKUP(B174,Kataloge!$A$1:$B$2,2,FALSE),0),0)</f>
        <v>0</v>
      </c>
      <c r="G174" s="258"/>
      <c r="H174" s="277"/>
    </row>
    <row r="175" spans="1:8" s="255" customFormat="1" ht="15.5" x14ac:dyDescent="0.35">
      <c r="A175" s="264" t="str">
        <f t="shared" si="2"/>
        <v/>
      </c>
      <c r="B175" s="265"/>
      <c r="C175" s="266"/>
      <c r="D175" s="267"/>
      <c r="E175" s="268"/>
      <c r="F175" s="269">
        <f>IF(A175&lt;&gt;"",IFERROR(VLOOKUP(B175,Kataloge!$A$1:$B$2,2,FALSE),0),0)</f>
        <v>0</v>
      </c>
      <c r="G175" s="258"/>
      <c r="H175" s="277"/>
    </row>
    <row r="176" spans="1:8" s="255" customFormat="1" ht="15.5" x14ac:dyDescent="0.35">
      <c r="A176" s="264" t="str">
        <f t="shared" si="2"/>
        <v/>
      </c>
      <c r="B176" s="265"/>
      <c r="C176" s="266"/>
      <c r="D176" s="267"/>
      <c r="E176" s="268"/>
      <c r="F176" s="269">
        <f>IF(A176&lt;&gt;"",IFERROR(VLOOKUP(B176,Kataloge!$A$1:$B$2,2,FALSE),0),0)</f>
        <v>0</v>
      </c>
      <c r="G176" s="258"/>
      <c r="H176" s="277"/>
    </row>
    <row r="177" spans="1:8" s="255" customFormat="1" ht="15.5" x14ac:dyDescent="0.35">
      <c r="A177" s="264" t="str">
        <f t="shared" si="2"/>
        <v/>
      </c>
      <c r="B177" s="265"/>
      <c r="C177" s="266"/>
      <c r="D177" s="267"/>
      <c r="E177" s="268"/>
      <c r="F177" s="269">
        <f>IF(A177&lt;&gt;"",IFERROR(VLOOKUP(B177,Kataloge!$A$1:$B$2,2,FALSE),0),0)</f>
        <v>0</v>
      </c>
      <c r="G177" s="258"/>
      <c r="H177" s="277"/>
    </row>
    <row r="178" spans="1:8" s="255" customFormat="1" ht="15.5" x14ac:dyDescent="0.35">
      <c r="A178" s="264" t="str">
        <f t="shared" si="2"/>
        <v/>
      </c>
      <c r="B178" s="265"/>
      <c r="C178" s="266"/>
      <c r="D178" s="267"/>
      <c r="E178" s="268"/>
      <c r="F178" s="269">
        <f>IF(A178&lt;&gt;"",IFERROR(VLOOKUP(B178,Kataloge!$A$1:$B$2,2,FALSE),0),0)</f>
        <v>0</v>
      </c>
      <c r="G178" s="258"/>
      <c r="H178" s="277"/>
    </row>
    <row r="179" spans="1:8" s="255" customFormat="1" ht="15.5" x14ac:dyDescent="0.35">
      <c r="A179" s="264" t="str">
        <f t="shared" si="2"/>
        <v/>
      </c>
      <c r="B179" s="265"/>
      <c r="C179" s="266"/>
      <c r="D179" s="267"/>
      <c r="E179" s="268"/>
      <c r="F179" s="269">
        <f>IF(A179&lt;&gt;"",IFERROR(VLOOKUP(B179,Kataloge!$A$1:$B$2,2,FALSE),0),0)</f>
        <v>0</v>
      </c>
      <c r="G179" s="258"/>
      <c r="H179" s="277"/>
    </row>
    <row r="180" spans="1:8" s="255" customFormat="1" ht="15.5" x14ac:dyDescent="0.35">
      <c r="A180" s="264" t="str">
        <f t="shared" si="2"/>
        <v/>
      </c>
      <c r="B180" s="265"/>
      <c r="C180" s="266"/>
      <c r="D180" s="267"/>
      <c r="E180" s="268"/>
      <c r="F180" s="269">
        <f>IF(A180&lt;&gt;"",IFERROR(VLOOKUP(B180,Kataloge!$A$1:$B$2,2,FALSE),0),0)</f>
        <v>0</v>
      </c>
      <c r="G180" s="258"/>
      <c r="H180" s="277"/>
    </row>
    <row r="181" spans="1:8" s="255" customFormat="1" ht="15.5" x14ac:dyDescent="0.35">
      <c r="A181" s="264" t="str">
        <f t="shared" si="2"/>
        <v/>
      </c>
      <c r="B181" s="265"/>
      <c r="C181" s="266"/>
      <c r="D181" s="267"/>
      <c r="E181" s="268"/>
      <c r="F181" s="269">
        <f>IF(A181&lt;&gt;"",IFERROR(VLOOKUP(B181,Kataloge!$A$1:$B$2,2,FALSE),0),0)</f>
        <v>0</v>
      </c>
      <c r="G181" s="258"/>
      <c r="H181" s="277"/>
    </row>
    <row r="182" spans="1:8" s="255" customFormat="1" ht="15.5" x14ac:dyDescent="0.35">
      <c r="A182" s="264" t="str">
        <f t="shared" si="2"/>
        <v/>
      </c>
      <c r="B182" s="265"/>
      <c r="C182" s="266"/>
      <c r="D182" s="267"/>
      <c r="E182" s="268"/>
      <c r="F182" s="269">
        <f>IF(A182&lt;&gt;"",IFERROR(VLOOKUP(B182,Kataloge!$A$1:$B$2,2,FALSE),0),0)</f>
        <v>0</v>
      </c>
      <c r="G182" s="258"/>
      <c r="H182" s="277"/>
    </row>
    <row r="183" spans="1:8" s="255" customFormat="1" ht="15.5" x14ac:dyDescent="0.35">
      <c r="A183" s="264" t="str">
        <f t="shared" si="2"/>
        <v/>
      </c>
      <c r="B183" s="265"/>
      <c r="C183" s="266"/>
      <c r="D183" s="267"/>
      <c r="E183" s="268"/>
      <c r="F183" s="269">
        <f>IF(A183&lt;&gt;"",IFERROR(VLOOKUP(B183,Kataloge!$A$1:$B$2,2,FALSE),0),0)</f>
        <v>0</v>
      </c>
      <c r="G183" s="258"/>
      <c r="H183" s="277"/>
    </row>
    <row r="184" spans="1:8" s="255" customFormat="1" ht="15.5" x14ac:dyDescent="0.35">
      <c r="A184" s="264" t="str">
        <f t="shared" si="2"/>
        <v/>
      </c>
      <c r="B184" s="265"/>
      <c r="C184" s="266"/>
      <c r="D184" s="267"/>
      <c r="E184" s="268"/>
      <c r="F184" s="269">
        <f>IF(A184&lt;&gt;"",IFERROR(VLOOKUP(B184,Kataloge!$A$1:$B$2,2,FALSE),0),0)</f>
        <v>0</v>
      </c>
      <c r="G184" s="258"/>
      <c r="H184" s="277"/>
    </row>
    <row r="185" spans="1:8" s="255" customFormat="1" ht="15.5" x14ac:dyDescent="0.35">
      <c r="A185" s="264" t="str">
        <f t="shared" si="2"/>
        <v/>
      </c>
      <c r="B185" s="265"/>
      <c r="C185" s="266"/>
      <c r="D185" s="267"/>
      <c r="E185" s="268"/>
      <c r="F185" s="269">
        <f>IF(A185&lt;&gt;"",IFERROR(VLOOKUP(B185,Kataloge!$A$1:$B$2,2,FALSE),0),0)</f>
        <v>0</v>
      </c>
      <c r="G185" s="258"/>
      <c r="H185" s="277"/>
    </row>
    <row r="186" spans="1:8" s="255" customFormat="1" ht="15.5" x14ac:dyDescent="0.35">
      <c r="A186" s="264" t="str">
        <f t="shared" si="2"/>
        <v/>
      </c>
      <c r="B186" s="265"/>
      <c r="C186" s="266"/>
      <c r="D186" s="267"/>
      <c r="E186" s="268"/>
      <c r="F186" s="269">
        <f>IF(A186&lt;&gt;"",IFERROR(VLOOKUP(B186,Kataloge!$A$1:$B$2,2,FALSE),0),0)</f>
        <v>0</v>
      </c>
      <c r="G186" s="258"/>
      <c r="H186" s="277"/>
    </row>
    <row r="187" spans="1:8" s="255" customFormat="1" ht="15.5" x14ac:dyDescent="0.35">
      <c r="A187" s="264" t="str">
        <f t="shared" si="2"/>
        <v/>
      </c>
      <c r="B187" s="265"/>
      <c r="C187" s="266"/>
      <c r="D187" s="267"/>
      <c r="E187" s="268"/>
      <c r="F187" s="269">
        <f>IF(A187&lt;&gt;"",IFERROR(VLOOKUP(B187,Kataloge!$A$1:$B$2,2,FALSE),0),0)</f>
        <v>0</v>
      </c>
      <c r="G187" s="258"/>
      <c r="H187" s="277"/>
    </row>
    <row r="188" spans="1:8" s="255" customFormat="1" ht="15.5" x14ac:dyDescent="0.35">
      <c r="A188" s="264" t="str">
        <f t="shared" si="2"/>
        <v/>
      </c>
      <c r="B188" s="265"/>
      <c r="C188" s="266"/>
      <c r="D188" s="267"/>
      <c r="E188" s="268"/>
      <c r="F188" s="269">
        <f>IF(A188&lt;&gt;"",IFERROR(VLOOKUP(B188,Kataloge!$A$1:$B$2,2,FALSE),0),0)</f>
        <v>0</v>
      </c>
      <c r="G188" s="258"/>
      <c r="H188" s="277"/>
    </row>
    <row r="189" spans="1:8" s="255" customFormat="1" ht="15.5" x14ac:dyDescent="0.35">
      <c r="A189" s="264" t="str">
        <f t="shared" si="2"/>
        <v/>
      </c>
      <c r="B189" s="265"/>
      <c r="C189" s="266"/>
      <c r="D189" s="267"/>
      <c r="E189" s="268"/>
      <c r="F189" s="269">
        <f>IF(A189&lt;&gt;"",IFERROR(VLOOKUP(B189,Kataloge!$A$1:$B$2,2,FALSE),0),0)</f>
        <v>0</v>
      </c>
      <c r="G189" s="258"/>
      <c r="H189" s="277"/>
    </row>
    <row r="190" spans="1:8" s="255" customFormat="1" ht="15.5" x14ac:dyDescent="0.35">
      <c r="A190" s="264" t="str">
        <f t="shared" si="2"/>
        <v/>
      </c>
      <c r="B190" s="265"/>
      <c r="C190" s="266"/>
      <c r="D190" s="267"/>
      <c r="E190" s="268"/>
      <c r="F190" s="269">
        <f>IF(A190&lt;&gt;"",IFERROR(VLOOKUP(B190,Kataloge!$A$1:$B$2,2,FALSE),0),0)</f>
        <v>0</v>
      </c>
      <c r="G190" s="258"/>
      <c r="H190" s="277"/>
    </row>
    <row r="191" spans="1:8" s="255" customFormat="1" ht="15.5" x14ac:dyDescent="0.35">
      <c r="A191" s="264" t="str">
        <f t="shared" si="2"/>
        <v/>
      </c>
      <c r="B191" s="265"/>
      <c r="C191" s="266"/>
      <c r="D191" s="267"/>
      <c r="E191" s="268"/>
      <c r="F191" s="269">
        <f>IF(A191&lt;&gt;"",IFERROR(VLOOKUP(B191,Kataloge!$A$1:$B$2,2,FALSE),0),0)</f>
        <v>0</v>
      </c>
      <c r="G191" s="258"/>
      <c r="H191" s="277"/>
    </row>
    <row r="192" spans="1:8" s="255" customFormat="1" ht="15.5" x14ac:dyDescent="0.35">
      <c r="A192" s="264" t="str">
        <f t="shared" si="2"/>
        <v/>
      </c>
      <c r="B192" s="265"/>
      <c r="C192" s="266"/>
      <c r="D192" s="267"/>
      <c r="E192" s="268"/>
      <c r="F192" s="269">
        <f>IF(A192&lt;&gt;"",IFERROR(VLOOKUP(B192,Kataloge!$A$1:$B$2,2,FALSE),0),0)</f>
        <v>0</v>
      </c>
      <c r="G192" s="258"/>
      <c r="H192" s="277"/>
    </row>
    <row r="193" spans="1:8" s="255" customFormat="1" ht="15.5" x14ac:dyDescent="0.35">
      <c r="A193" s="264" t="str">
        <f t="shared" si="2"/>
        <v/>
      </c>
      <c r="B193" s="265"/>
      <c r="C193" s="266"/>
      <c r="D193" s="267"/>
      <c r="E193" s="268"/>
      <c r="F193" s="269">
        <f>IF(A193&lt;&gt;"",IFERROR(VLOOKUP(B193,Kataloge!$A$1:$B$2,2,FALSE),0),0)</f>
        <v>0</v>
      </c>
      <c r="G193" s="258"/>
      <c r="H193" s="277"/>
    </row>
    <row r="194" spans="1:8" s="255" customFormat="1" ht="15.5" x14ac:dyDescent="0.35">
      <c r="A194" s="264" t="str">
        <f t="shared" si="2"/>
        <v/>
      </c>
      <c r="B194" s="265"/>
      <c r="C194" s="266"/>
      <c r="D194" s="267"/>
      <c r="E194" s="268"/>
      <c r="F194" s="269">
        <f>IF(A194&lt;&gt;"",IFERROR(VLOOKUP(B194,Kataloge!$A$1:$B$2,2,FALSE),0),0)</f>
        <v>0</v>
      </c>
      <c r="G194" s="258"/>
      <c r="H194" s="277"/>
    </row>
    <row r="195" spans="1:8" s="255" customFormat="1" ht="15.5" x14ac:dyDescent="0.35">
      <c r="A195" s="264" t="str">
        <f t="shared" si="2"/>
        <v/>
      </c>
      <c r="B195" s="265"/>
      <c r="C195" s="266"/>
      <c r="D195" s="267"/>
      <c r="E195" s="268"/>
      <c r="F195" s="269">
        <f>IF(A195&lt;&gt;"",IFERROR(VLOOKUP(B195,Kataloge!$A$1:$B$2,2,FALSE),0),0)</f>
        <v>0</v>
      </c>
      <c r="G195" s="258"/>
      <c r="H195" s="277"/>
    </row>
    <row r="196" spans="1:8" s="255" customFormat="1" ht="15.5" x14ac:dyDescent="0.35">
      <c r="A196" s="264" t="str">
        <f t="shared" si="2"/>
        <v/>
      </c>
      <c r="B196" s="265"/>
      <c r="C196" s="266"/>
      <c r="D196" s="267"/>
      <c r="E196" s="268"/>
      <c r="F196" s="269">
        <f>IF(A196&lt;&gt;"",IFERROR(VLOOKUP(B196,Kataloge!$A$1:$B$2,2,FALSE),0),0)</f>
        <v>0</v>
      </c>
      <c r="G196" s="258"/>
      <c r="H196" s="277"/>
    </row>
    <row r="197" spans="1:8" s="255" customFormat="1" ht="15.5" x14ac:dyDescent="0.35">
      <c r="A197" s="264" t="str">
        <f t="shared" si="2"/>
        <v/>
      </c>
      <c r="B197" s="265"/>
      <c r="C197" s="266"/>
      <c r="D197" s="267"/>
      <c r="E197" s="268"/>
      <c r="F197" s="269">
        <f>IF(A197&lt;&gt;"",IFERROR(VLOOKUP(B197,Kataloge!$A$1:$B$2,2,FALSE),0),0)</f>
        <v>0</v>
      </c>
      <c r="G197" s="258"/>
      <c r="H197" s="277"/>
    </row>
    <row r="198" spans="1:8" s="255" customFormat="1" ht="15.5" x14ac:dyDescent="0.35">
      <c r="A198" s="264" t="str">
        <f t="shared" si="2"/>
        <v/>
      </c>
      <c r="B198" s="265"/>
      <c r="C198" s="266"/>
      <c r="D198" s="267"/>
      <c r="E198" s="268"/>
      <c r="F198" s="269">
        <f>IF(A198&lt;&gt;"",IFERROR(VLOOKUP(B198,Kataloge!$A$1:$B$2,2,FALSE),0),0)</f>
        <v>0</v>
      </c>
      <c r="G198" s="258"/>
      <c r="H198" s="277"/>
    </row>
    <row r="199" spans="1:8" s="255" customFormat="1" ht="15.5" x14ac:dyDescent="0.35">
      <c r="A199" s="264" t="str">
        <f t="shared" si="2"/>
        <v/>
      </c>
      <c r="B199" s="265"/>
      <c r="C199" s="266"/>
      <c r="D199" s="267"/>
      <c r="E199" s="268"/>
      <c r="F199" s="269">
        <f>IF(A199&lt;&gt;"",IFERROR(VLOOKUP(B199,Kataloge!$A$1:$B$2,2,FALSE),0),0)</f>
        <v>0</v>
      </c>
      <c r="G199" s="258"/>
      <c r="H199" s="277"/>
    </row>
    <row r="200" spans="1:8" s="255" customFormat="1" ht="15.5" x14ac:dyDescent="0.35">
      <c r="A200" s="264" t="str">
        <f t="shared" si="2"/>
        <v/>
      </c>
      <c r="B200" s="265"/>
      <c r="C200" s="266"/>
      <c r="D200" s="267"/>
      <c r="E200" s="268"/>
      <c r="F200" s="269">
        <f>IF(A200&lt;&gt;"",IFERROR(VLOOKUP(B200,Kataloge!$A$1:$B$2,2,FALSE),0),0)</f>
        <v>0</v>
      </c>
      <c r="G200" s="258"/>
      <c r="H200" s="277"/>
    </row>
    <row r="201" spans="1:8" s="255" customFormat="1" ht="15.5" x14ac:dyDescent="0.35">
      <c r="A201" s="264" t="str">
        <f t="shared" si="2"/>
        <v/>
      </c>
      <c r="B201" s="265"/>
      <c r="C201" s="266"/>
      <c r="D201" s="267"/>
      <c r="E201" s="268"/>
      <c r="F201" s="269">
        <f>IF(A201&lt;&gt;"",IFERROR(VLOOKUP(B201,Kataloge!$A$1:$B$2,2,FALSE),0),0)</f>
        <v>0</v>
      </c>
      <c r="G201" s="258"/>
      <c r="H201" s="277"/>
    </row>
    <row r="202" spans="1:8" s="255" customFormat="1" ht="15.5" x14ac:dyDescent="0.35">
      <c r="A202" s="264" t="str">
        <f t="shared" si="2"/>
        <v/>
      </c>
      <c r="B202" s="265"/>
      <c r="C202" s="266"/>
      <c r="D202" s="267"/>
      <c r="E202" s="268"/>
      <c r="F202" s="269">
        <f>IF(A202&lt;&gt;"",IFERROR(VLOOKUP(B202,Kataloge!$A$1:$B$2,2,FALSE),0),0)</f>
        <v>0</v>
      </c>
      <c r="G202" s="258"/>
      <c r="H202" s="277"/>
    </row>
    <row r="203" spans="1:8" s="255" customFormat="1" ht="15.5" x14ac:dyDescent="0.35">
      <c r="A203" s="264" t="str">
        <f t="shared" si="2"/>
        <v/>
      </c>
      <c r="B203" s="265"/>
      <c r="C203" s="266"/>
      <c r="D203" s="267"/>
      <c r="E203" s="268"/>
      <c r="F203" s="269">
        <f>IF(A203&lt;&gt;"",IFERROR(VLOOKUP(B203,Kataloge!$A$1:$B$2,2,FALSE),0),0)</f>
        <v>0</v>
      </c>
      <c r="G203" s="258"/>
      <c r="H203" s="277"/>
    </row>
    <row r="204" spans="1:8" s="255" customFormat="1" ht="15.5" x14ac:dyDescent="0.35">
      <c r="A204" s="264" t="str">
        <f t="shared" si="2"/>
        <v/>
      </c>
      <c r="B204" s="265"/>
      <c r="C204" s="266"/>
      <c r="D204" s="267"/>
      <c r="E204" s="268"/>
      <c r="F204" s="269">
        <f>IF(A204&lt;&gt;"",IFERROR(VLOOKUP(B204,Kataloge!$A$1:$B$2,2,FALSE),0),0)</f>
        <v>0</v>
      </c>
      <c r="G204" s="258"/>
      <c r="H204" s="277"/>
    </row>
    <row r="205" spans="1:8" s="255" customFormat="1" ht="15.5" x14ac:dyDescent="0.35">
      <c r="A205" s="264" t="str">
        <f t="shared" si="2"/>
        <v/>
      </c>
      <c r="B205" s="265"/>
      <c r="C205" s="266"/>
      <c r="D205" s="267"/>
      <c r="E205" s="268"/>
      <c r="F205" s="269">
        <f>IF(A205&lt;&gt;"",IFERROR(VLOOKUP(B205,Kataloge!$A$1:$B$2,2,FALSE),0),0)</f>
        <v>0</v>
      </c>
      <c r="G205" s="258"/>
      <c r="H205" s="277"/>
    </row>
    <row r="206" spans="1:8" s="255" customFormat="1" ht="15.5" x14ac:dyDescent="0.35">
      <c r="A206" s="264" t="str">
        <f t="shared" ref="A206:A269" si="3">IF(COUNTA(B206:E206)=4,ROW()-ROW($A$12),"")</f>
        <v/>
      </c>
      <c r="B206" s="265"/>
      <c r="C206" s="266"/>
      <c r="D206" s="267"/>
      <c r="E206" s="268"/>
      <c r="F206" s="269">
        <f>IF(A206&lt;&gt;"",IFERROR(VLOOKUP(B206,Kataloge!$A$1:$B$2,2,FALSE),0),0)</f>
        <v>0</v>
      </c>
      <c r="G206" s="258"/>
      <c r="H206" s="277"/>
    </row>
    <row r="207" spans="1:8" s="255" customFormat="1" ht="15.5" x14ac:dyDescent="0.35">
      <c r="A207" s="264" t="str">
        <f t="shared" si="3"/>
        <v/>
      </c>
      <c r="B207" s="265"/>
      <c r="C207" s="266"/>
      <c r="D207" s="267"/>
      <c r="E207" s="268"/>
      <c r="F207" s="269">
        <f>IF(A207&lt;&gt;"",IFERROR(VLOOKUP(B207,Kataloge!$A$1:$B$2,2,FALSE),0),0)</f>
        <v>0</v>
      </c>
      <c r="G207" s="258"/>
      <c r="H207" s="277"/>
    </row>
    <row r="208" spans="1:8" s="255" customFormat="1" ht="15.5" x14ac:dyDescent="0.35">
      <c r="A208" s="264" t="str">
        <f t="shared" si="3"/>
        <v/>
      </c>
      <c r="B208" s="265"/>
      <c r="C208" s="266"/>
      <c r="D208" s="267"/>
      <c r="E208" s="268"/>
      <c r="F208" s="269">
        <f>IF(A208&lt;&gt;"",IFERROR(VLOOKUP(B208,Kataloge!$A$1:$B$2,2,FALSE),0),0)</f>
        <v>0</v>
      </c>
      <c r="G208" s="258"/>
      <c r="H208" s="277"/>
    </row>
    <row r="209" spans="1:8" s="255" customFormat="1" ht="15.5" x14ac:dyDescent="0.35">
      <c r="A209" s="264" t="str">
        <f t="shared" si="3"/>
        <v/>
      </c>
      <c r="B209" s="265"/>
      <c r="C209" s="266"/>
      <c r="D209" s="267"/>
      <c r="E209" s="268"/>
      <c r="F209" s="269">
        <f>IF(A209&lt;&gt;"",IFERROR(VLOOKUP(B209,Kataloge!$A$1:$B$2,2,FALSE),0),0)</f>
        <v>0</v>
      </c>
      <c r="G209" s="258"/>
      <c r="H209" s="277"/>
    </row>
    <row r="210" spans="1:8" s="255" customFormat="1" ht="15.5" x14ac:dyDescent="0.35">
      <c r="A210" s="264" t="str">
        <f t="shared" si="3"/>
        <v/>
      </c>
      <c r="B210" s="265"/>
      <c r="C210" s="266"/>
      <c r="D210" s="267"/>
      <c r="E210" s="268"/>
      <c r="F210" s="269">
        <f>IF(A210&lt;&gt;"",IFERROR(VLOOKUP(B210,Kataloge!$A$1:$B$2,2,FALSE),0),0)</f>
        <v>0</v>
      </c>
      <c r="G210" s="258"/>
      <c r="H210" s="277"/>
    </row>
    <row r="211" spans="1:8" s="255" customFormat="1" ht="15.5" x14ac:dyDescent="0.35">
      <c r="A211" s="264" t="str">
        <f t="shared" si="3"/>
        <v/>
      </c>
      <c r="B211" s="265"/>
      <c r="C211" s="266"/>
      <c r="D211" s="267"/>
      <c r="E211" s="268"/>
      <c r="F211" s="269">
        <f>IF(A211&lt;&gt;"",IFERROR(VLOOKUP(B211,Kataloge!$A$1:$B$2,2,FALSE),0),0)</f>
        <v>0</v>
      </c>
      <c r="G211" s="258"/>
      <c r="H211" s="277"/>
    </row>
    <row r="212" spans="1:8" s="255" customFormat="1" ht="15.5" x14ac:dyDescent="0.35">
      <c r="A212" s="264" t="str">
        <f t="shared" si="3"/>
        <v/>
      </c>
      <c r="B212" s="265"/>
      <c r="C212" s="266"/>
      <c r="D212" s="267"/>
      <c r="E212" s="268"/>
      <c r="F212" s="269">
        <f>IF(A212&lt;&gt;"",IFERROR(VLOOKUP(B212,Kataloge!$A$1:$B$2,2,FALSE),0),0)</f>
        <v>0</v>
      </c>
      <c r="G212" s="258"/>
      <c r="H212" s="277"/>
    </row>
    <row r="213" spans="1:8" s="255" customFormat="1" ht="15.5" x14ac:dyDescent="0.35">
      <c r="A213" s="264" t="str">
        <f t="shared" si="3"/>
        <v/>
      </c>
      <c r="B213" s="265"/>
      <c r="C213" s="266"/>
      <c r="D213" s="267"/>
      <c r="E213" s="268"/>
      <c r="F213" s="269">
        <f>IF(A213&lt;&gt;"",IFERROR(VLOOKUP(B213,Kataloge!$A$1:$B$2,2,FALSE),0),0)</f>
        <v>0</v>
      </c>
      <c r="G213" s="258"/>
      <c r="H213" s="277"/>
    </row>
    <row r="214" spans="1:8" s="255" customFormat="1" ht="15.5" x14ac:dyDescent="0.35">
      <c r="A214" s="264" t="str">
        <f t="shared" si="3"/>
        <v/>
      </c>
      <c r="B214" s="265"/>
      <c r="C214" s="266"/>
      <c r="D214" s="267"/>
      <c r="E214" s="268"/>
      <c r="F214" s="269">
        <f>IF(A214&lt;&gt;"",IFERROR(VLOOKUP(B214,Kataloge!$A$1:$B$2,2,FALSE),0),0)</f>
        <v>0</v>
      </c>
      <c r="G214" s="258"/>
      <c r="H214" s="277"/>
    </row>
    <row r="215" spans="1:8" s="255" customFormat="1" ht="15.5" x14ac:dyDescent="0.35">
      <c r="A215" s="264" t="str">
        <f t="shared" si="3"/>
        <v/>
      </c>
      <c r="B215" s="265"/>
      <c r="C215" s="266"/>
      <c r="D215" s="267"/>
      <c r="E215" s="268"/>
      <c r="F215" s="269">
        <f>IF(A215&lt;&gt;"",IFERROR(VLOOKUP(B215,Kataloge!$A$1:$B$2,2,FALSE),0),0)</f>
        <v>0</v>
      </c>
      <c r="G215" s="258"/>
      <c r="H215" s="277"/>
    </row>
    <row r="216" spans="1:8" s="255" customFormat="1" ht="15.5" x14ac:dyDescent="0.35">
      <c r="A216" s="264" t="str">
        <f t="shared" si="3"/>
        <v/>
      </c>
      <c r="B216" s="265"/>
      <c r="C216" s="266"/>
      <c r="D216" s="267"/>
      <c r="E216" s="268"/>
      <c r="F216" s="269">
        <f>IF(A216&lt;&gt;"",IFERROR(VLOOKUP(B216,Kataloge!$A$1:$B$2,2,FALSE),0),0)</f>
        <v>0</v>
      </c>
      <c r="G216" s="258"/>
      <c r="H216" s="277"/>
    </row>
    <row r="217" spans="1:8" s="255" customFormat="1" ht="15.5" x14ac:dyDescent="0.35">
      <c r="A217" s="264" t="str">
        <f t="shared" si="3"/>
        <v/>
      </c>
      <c r="B217" s="265"/>
      <c r="C217" s="266"/>
      <c r="D217" s="267"/>
      <c r="E217" s="268"/>
      <c r="F217" s="269">
        <f>IF(A217&lt;&gt;"",IFERROR(VLOOKUP(B217,Kataloge!$A$1:$B$2,2,FALSE),0),0)</f>
        <v>0</v>
      </c>
      <c r="G217" s="258"/>
      <c r="H217" s="277"/>
    </row>
    <row r="218" spans="1:8" s="255" customFormat="1" ht="15.5" x14ac:dyDescent="0.35">
      <c r="A218" s="264" t="str">
        <f t="shared" si="3"/>
        <v/>
      </c>
      <c r="B218" s="265"/>
      <c r="C218" s="266"/>
      <c r="D218" s="267"/>
      <c r="E218" s="268"/>
      <c r="F218" s="269">
        <f>IF(A218&lt;&gt;"",IFERROR(VLOOKUP(B218,Kataloge!$A$1:$B$2,2,FALSE),0),0)</f>
        <v>0</v>
      </c>
      <c r="G218" s="258"/>
      <c r="H218" s="277"/>
    </row>
    <row r="219" spans="1:8" s="255" customFormat="1" ht="15.5" x14ac:dyDescent="0.35">
      <c r="A219" s="264" t="str">
        <f t="shared" si="3"/>
        <v/>
      </c>
      <c r="B219" s="265"/>
      <c r="C219" s="266"/>
      <c r="D219" s="267"/>
      <c r="E219" s="268"/>
      <c r="F219" s="269">
        <f>IF(A219&lt;&gt;"",IFERROR(VLOOKUP(B219,Kataloge!$A$1:$B$2,2,FALSE),0),0)</f>
        <v>0</v>
      </c>
      <c r="G219" s="258"/>
      <c r="H219" s="277"/>
    </row>
    <row r="220" spans="1:8" s="255" customFormat="1" ht="15.5" x14ac:dyDescent="0.35">
      <c r="A220" s="264" t="str">
        <f t="shared" si="3"/>
        <v/>
      </c>
      <c r="B220" s="265"/>
      <c r="C220" s="266"/>
      <c r="D220" s="267"/>
      <c r="E220" s="268"/>
      <c r="F220" s="269">
        <f>IF(A220&lt;&gt;"",IFERROR(VLOOKUP(B220,Kataloge!$A$1:$B$2,2,FALSE),0),0)</f>
        <v>0</v>
      </c>
      <c r="G220" s="258"/>
      <c r="H220" s="277"/>
    </row>
    <row r="221" spans="1:8" s="255" customFormat="1" ht="15.5" x14ac:dyDescent="0.35">
      <c r="A221" s="264" t="str">
        <f t="shared" si="3"/>
        <v/>
      </c>
      <c r="B221" s="265"/>
      <c r="C221" s="266"/>
      <c r="D221" s="267"/>
      <c r="E221" s="268"/>
      <c r="F221" s="269">
        <f>IF(A221&lt;&gt;"",IFERROR(VLOOKUP(B221,Kataloge!$A$1:$B$2,2,FALSE),0),0)</f>
        <v>0</v>
      </c>
      <c r="G221" s="258"/>
      <c r="H221" s="277"/>
    </row>
    <row r="222" spans="1:8" s="255" customFormat="1" ht="15.5" x14ac:dyDescent="0.35">
      <c r="A222" s="264" t="str">
        <f t="shared" si="3"/>
        <v/>
      </c>
      <c r="B222" s="265"/>
      <c r="C222" s="266"/>
      <c r="D222" s="267"/>
      <c r="E222" s="268"/>
      <c r="F222" s="269">
        <f>IF(A222&lt;&gt;"",IFERROR(VLOOKUP(B222,Kataloge!$A$1:$B$2,2,FALSE),0),0)</f>
        <v>0</v>
      </c>
      <c r="G222" s="258"/>
      <c r="H222" s="277"/>
    </row>
    <row r="223" spans="1:8" s="255" customFormat="1" ht="15.5" x14ac:dyDescent="0.35">
      <c r="A223" s="264" t="str">
        <f t="shared" si="3"/>
        <v/>
      </c>
      <c r="B223" s="265"/>
      <c r="C223" s="266"/>
      <c r="D223" s="267"/>
      <c r="E223" s="268"/>
      <c r="F223" s="269">
        <f>IF(A223&lt;&gt;"",IFERROR(VLOOKUP(B223,Kataloge!$A$1:$B$2,2,FALSE),0),0)</f>
        <v>0</v>
      </c>
      <c r="G223" s="258"/>
      <c r="H223" s="277"/>
    </row>
    <row r="224" spans="1:8" s="255" customFormat="1" ht="15.5" x14ac:dyDescent="0.35">
      <c r="A224" s="264" t="str">
        <f t="shared" si="3"/>
        <v/>
      </c>
      <c r="B224" s="265"/>
      <c r="C224" s="266"/>
      <c r="D224" s="267"/>
      <c r="E224" s="268"/>
      <c r="F224" s="269">
        <f>IF(A224&lt;&gt;"",IFERROR(VLOOKUP(B224,Kataloge!$A$1:$B$2,2,FALSE),0),0)</f>
        <v>0</v>
      </c>
      <c r="G224" s="258"/>
      <c r="H224" s="277"/>
    </row>
    <row r="225" spans="1:8" s="255" customFormat="1" ht="15.5" x14ac:dyDescent="0.35">
      <c r="A225" s="264" t="str">
        <f t="shared" si="3"/>
        <v/>
      </c>
      <c r="B225" s="265"/>
      <c r="C225" s="266"/>
      <c r="D225" s="267"/>
      <c r="E225" s="268"/>
      <c r="F225" s="269">
        <f>IF(A225&lt;&gt;"",IFERROR(VLOOKUP(B225,Kataloge!$A$1:$B$2,2,FALSE),0),0)</f>
        <v>0</v>
      </c>
      <c r="G225" s="258"/>
      <c r="H225" s="277"/>
    </row>
    <row r="226" spans="1:8" s="255" customFormat="1" ht="15.5" x14ac:dyDescent="0.35">
      <c r="A226" s="264" t="str">
        <f t="shared" si="3"/>
        <v/>
      </c>
      <c r="B226" s="265"/>
      <c r="C226" s="266"/>
      <c r="D226" s="267"/>
      <c r="E226" s="268"/>
      <c r="F226" s="269">
        <f>IF(A226&lt;&gt;"",IFERROR(VLOOKUP(B226,Kataloge!$A$1:$B$2,2,FALSE),0),0)</f>
        <v>0</v>
      </c>
      <c r="G226" s="258"/>
      <c r="H226" s="277"/>
    </row>
    <row r="227" spans="1:8" s="255" customFormat="1" ht="15.5" x14ac:dyDescent="0.35">
      <c r="A227" s="264" t="str">
        <f t="shared" si="3"/>
        <v/>
      </c>
      <c r="B227" s="265"/>
      <c r="C227" s="266"/>
      <c r="D227" s="267"/>
      <c r="E227" s="268"/>
      <c r="F227" s="269">
        <f>IF(A227&lt;&gt;"",IFERROR(VLOOKUP(B227,Kataloge!$A$1:$B$2,2,FALSE),0),0)</f>
        <v>0</v>
      </c>
      <c r="G227" s="258"/>
      <c r="H227" s="277"/>
    </row>
    <row r="228" spans="1:8" s="255" customFormat="1" ht="15.5" x14ac:dyDescent="0.35">
      <c r="A228" s="264" t="str">
        <f t="shared" si="3"/>
        <v/>
      </c>
      <c r="B228" s="265"/>
      <c r="C228" s="266"/>
      <c r="D228" s="267"/>
      <c r="E228" s="268"/>
      <c r="F228" s="269">
        <f>IF(A228&lt;&gt;"",IFERROR(VLOOKUP(B228,Kataloge!$A$1:$B$2,2,FALSE),0),0)</f>
        <v>0</v>
      </c>
      <c r="G228" s="258"/>
      <c r="H228" s="277"/>
    </row>
    <row r="229" spans="1:8" s="255" customFormat="1" ht="15.5" x14ac:dyDescent="0.35">
      <c r="A229" s="264" t="str">
        <f t="shared" si="3"/>
        <v/>
      </c>
      <c r="B229" s="265"/>
      <c r="C229" s="266"/>
      <c r="D229" s="267"/>
      <c r="E229" s="268"/>
      <c r="F229" s="269">
        <f>IF(A229&lt;&gt;"",IFERROR(VLOOKUP(B229,Kataloge!$A$1:$B$2,2,FALSE),0),0)</f>
        <v>0</v>
      </c>
      <c r="G229" s="258"/>
      <c r="H229" s="277"/>
    </row>
    <row r="230" spans="1:8" s="255" customFormat="1" ht="15.5" x14ac:dyDescent="0.35">
      <c r="A230" s="264" t="str">
        <f t="shared" si="3"/>
        <v/>
      </c>
      <c r="B230" s="265"/>
      <c r="C230" s="266"/>
      <c r="D230" s="267"/>
      <c r="E230" s="268"/>
      <c r="F230" s="269">
        <f>IF(A230&lt;&gt;"",IFERROR(VLOOKUP(B230,Kataloge!$A$1:$B$2,2,FALSE),0),0)</f>
        <v>0</v>
      </c>
      <c r="G230" s="258"/>
      <c r="H230" s="277"/>
    </row>
    <row r="231" spans="1:8" s="255" customFormat="1" ht="15.5" x14ac:dyDescent="0.35">
      <c r="A231" s="264" t="str">
        <f t="shared" si="3"/>
        <v/>
      </c>
      <c r="B231" s="265"/>
      <c r="C231" s="266"/>
      <c r="D231" s="267"/>
      <c r="E231" s="268"/>
      <c r="F231" s="269">
        <f>IF(A231&lt;&gt;"",IFERROR(VLOOKUP(B231,Kataloge!$A$1:$B$2,2,FALSE),0),0)</f>
        <v>0</v>
      </c>
      <c r="G231" s="258"/>
      <c r="H231" s="277"/>
    </row>
    <row r="232" spans="1:8" s="255" customFormat="1" ht="15.5" x14ac:dyDescent="0.35">
      <c r="A232" s="264" t="str">
        <f t="shared" si="3"/>
        <v/>
      </c>
      <c r="B232" s="265"/>
      <c r="C232" s="266"/>
      <c r="D232" s="267"/>
      <c r="E232" s="268"/>
      <c r="F232" s="269">
        <f>IF(A232&lt;&gt;"",IFERROR(VLOOKUP(B232,Kataloge!$A$1:$B$2,2,FALSE),0),0)</f>
        <v>0</v>
      </c>
      <c r="G232" s="258"/>
      <c r="H232" s="277"/>
    </row>
    <row r="233" spans="1:8" s="255" customFormat="1" ht="15.5" x14ac:dyDescent="0.35">
      <c r="A233" s="264" t="str">
        <f t="shared" si="3"/>
        <v/>
      </c>
      <c r="B233" s="265"/>
      <c r="C233" s="266"/>
      <c r="D233" s="267"/>
      <c r="E233" s="268"/>
      <c r="F233" s="269">
        <f>IF(A233&lt;&gt;"",IFERROR(VLOOKUP(B233,Kataloge!$A$1:$B$2,2,FALSE),0),0)</f>
        <v>0</v>
      </c>
      <c r="G233" s="258"/>
      <c r="H233" s="277"/>
    </row>
    <row r="234" spans="1:8" s="255" customFormat="1" ht="15.5" x14ac:dyDescent="0.35">
      <c r="A234" s="264" t="str">
        <f t="shared" si="3"/>
        <v/>
      </c>
      <c r="B234" s="265"/>
      <c r="C234" s="266"/>
      <c r="D234" s="267"/>
      <c r="E234" s="268"/>
      <c r="F234" s="269">
        <f>IF(A234&lt;&gt;"",IFERROR(VLOOKUP(B234,Kataloge!$A$1:$B$2,2,FALSE),0),0)</f>
        <v>0</v>
      </c>
      <c r="G234" s="258"/>
      <c r="H234" s="277"/>
    </row>
    <row r="235" spans="1:8" s="255" customFormat="1" ht="15.5" x14ac:dyDescent="0.35">
      <c r="A235" s="264" t="str">
        <f t="shared" si="3"/>
        <v/>
      </c>
      <c r="B235" s="265"/>
      <c r="C235" s="266"/>
      <c r="D235" s="267"/>
      <c r="E235" s="268"/>
      <c r="F235" s="269">
        <f>IF(A235&lt;&gt;"",IFERROR(VLOOKUP(B235,Kataloge!$A$1:$B$2,2,FALSE),0),0)</f>
        <v>0</v>
      </c>
      <c r="G235" s="258"/>
      <c r="H235" s="277"/>
    </row>
    <row r="236" spans="1:8" s="255" customFormat="1" ht="15.5" x14ac:dyDescent="0.35">
      <c r="A236" s="264" t="str">
        <f t="shared" si="3"/>
        <v/>
      </c>
      <c r="B236" s="265"/>
      <c r="C236" s="266"/>
      <c r="D236" s="267"/>
      <c r="E236" s="268"/>
      <c r="F236" s="269">
        <f>IF(A236&lt;&gt;"",IFERROR(VLOOKUP(B236,Kataloge!$A$1:$B$2,2,FALSE),0),0)</f>
        <v>0</v>
      </c>
      <c r="G236" s="258"/>
      <c r="H236" s="277"/>
    </row>
    <row r="237" spans="1:8" s="255" customFormat="1" ht="15.5" x14ac:dyDescent="0.35">
      <c r="A237" s="264" t="str">
        <f t="shared" si="3"/>
        <v/>
      </c>
      <c r="B237" s="265"/>
      <c r="C237" s="266"/>
      <c r="D237" s="267"/>
      <c r="E237" s="268"/>
      <c r="F237" s="269">
        <f>IF(A237&lt;&gt;"",IFERROR(VLOOKUP(B237,Kataloge!$A$1:$B$2,2,FALSE),0),0)</f>
        <v>0</v>
      </c>
      <c r="G237" s="258"/>
      <c r="H237" s="277"/>
    </row>
    <row r="238" spans="1:8" s="255" customFormat="1" ht="15.5" x14ac:dyDescent="0.35">
      <c r="A238" s="264" t="str">
        <f t="shared" si="3"/>
        <v/>
      </c>
      <c r="B238" s="265"/>
      <c r="C238" s="266"/>
      <c r="D238" s="267"/>
      <c r="E238" s="268"/>
      <c r="F238" s="269">
        <f>IF(A238&lt;&gt;"",IFERROR(VLOOKUP(B238,Kataloge!$A$1:$B$2,2,FALSE),0),0)</f>
        <v>0</v>
      </c>
      <c r="G238" s="258"/>
      <c r="H238" s="277"/>
    </row>
    <row r="239" spans="1:8" s="255" customFormat="1" ht="15.5" x14ac:dyDescent="0.35">
      <c r="A239" s="264" t="str">
        <f t="shared" si="3"/>
        <v/>
      </c>
      <c r="B239" s="265"/>
      <c r="C239" s="266"/>
      <c r="D239" s="267"/>
      <c r="E239" s="268"/>
      <c r="F239" s="269">
        <f>IF(A239&lt;&gt;"",IFERROR(VLOOKUP(B239,Kataloge!$A$1:$B$2,2,FALSE),0),0)</f>
        <v>0</v>
      </c>
      <c r="G239" s="258"/>
      <c r="H239" s="277"/>
    </row>
    <row r="240" spans="1:8" s="255" customFormat="1" ht="15.5" x14ac:dyDescent="0.35">
      <c r="A240" s="264" t="str">
        <f t="shared" si="3"/>
        <v/>
      </c>
      <c r="B240" s="265"/>
      <c r="C240" s="266"/>
      <c r="D240" s="267"/>
      <c r="E240" s="268"/>
      <c r="F240" s="269">
        <f>IF(A240&lt;&gt;"",IFERROR(VLOOKUP(B240,Kataloge!$A$1:$B$2,2,FALSE),0),0)</f>
        <v>0</v>
      </c>
      <c r="G240" s="258"/>
      <c r="H240" s="277"/>
    </row>
    <row r="241" spans="1:8" s="255" customFormat="1" ht="15.5" x14ac:dyDescent="0.35">
      <c r="A241" s="264" t="str">
        <f t="shared" si="3"/>
        <v/>
      </c>
      <c r="B241" s="265"/>
      <c r="C241" s="266"/>
      <c r="D241" s="267"/>
      <c r="E241" s="268"/>
      <c r="F241" s="269">
        <f>IF(A241&lt;&gt;"",IFERROR(VLOOKUP(B241,Kataloge!$A$1:$B$2,2,FALSE),0),0)</f>
        <v>0</v>
      </c>
      <c r="G241" s="258"/>
      <c r="H241" s="277"/>
    </row>
    <row r="242" spans="1:8" s="255" customFormat="1" ht="15.5" x14ac:dyDescent="0.35">
      <c r="A242" s="264" t="str">
        <f t="shared" si="3"/>
        <v/>
      </c>
      <c r="B242" s="265"/>
      <c r="C242" s="266"/>
      <c r="D242" s="267"/>
      <c r="E242" s="268"/>
      <c r="F242" s="269">
        <f>IF(A242&lt;&gt;"",IFERROR(VLOOKUP(B242,Kataloge!$A$1:$B$2,2,FALSE),0),0)</f>
        <v>0</v>
      </c>
      <c r="G242" s="258"/>
      <c r="H242" s="277"/>
    </row>
    <row r="243" spans="1:8" s="255" customFormat="1" ht="15.5" x14ac:dyDescent="0.35">
      <c r="A243" s="264" t="str">
        <f t="shared" si="3"/>
        <v/>
      </c>
      <c r="B243" s="265"/>
      <c r="C243" s="266"/>
      <c r="D243" s="267"/>
      <c r="E243" s="268"/>
      <c r="F243" s="269">
        <f>IF(A243&lt;&gt;"",IFERROR(VLOOKUP(B243,Kataloge!$A$1:$B$2,2,FALSE),0),0)</f>
        <v>0</v>
      </c>
      <c r="G243" s="258"/>
      <c r="H243" s="277"/>
    </row>
    <row r="244" spans="1:8" s="255" customFormat="1" ht="15.5" x14ac:dyDescent="0.35">
      <c r="A244" s="264" t="str">
        <f t="shared" si="3"/>
        <v/>
      </c>
      <c r="B244" s="265"/>
      <c r="C244" s="266"/>
      <c r="D244" s="267"/>
      <c r="E244" s="268"/>
      <c r="F244" s="269">
        <f>IF(A244&lt;&gt;"",IFERROR(VLOOKUP(B244,Kataloge!$A$1:$B$2,2,FALSE),0),0)</f>
        <v>0</v>
      </c>
      <c r="G244" s="258"/>
      <c r="H244" s="277"/>
    </row>
    <row r="245" spans="1:8" s="255" customFormat="1" ht="15.5" x14ac:dyDescent="0.35">
      <c r="A245" s="264" t="str">
        <f t="shared" si="3"/>
        <v/>
      </c>
      <c r="B245" s="265"/>
      <c r="C245" s="266"/>
      <c r="D245" s="267"/>
      <c r="E245" s="268"/>
      <c r="F245" s="269">
        <f>IF(A245&lt;&gt;"",IFERROR(VLOOKUP(B245,Kataloge!$A$1:$B$2,2,FALSE),0),0)</f>
        <v>0</v>
      </c>
      <c r="G245" s="258"/>
      <c r="H245" s="277"/>
    </row>
    <row r="246" spans="1:8" s="255" customFormat="1" ht="15.5" x14ac:dyDescent="0.35">
      <c r="A246" s="264" t="str">
        <f t="shared" si="3"/>
        <v/>
      </c>
      <c r="B246" s="265"/>
      <c r="C246" s="266"/>
      <c r="D246" s="267"/>
      <c r="E246" s="268"/>
      <c r="F246" s="269">
        <f>IF(A246&lt;&gt;"",IFERROR(VLOOKUP(B246,Kataloge!$A$1:$B$2,2,FALSE),0),0)</f>
        <v>0</v>
      </c>
      <c r="G246" s="258"/>
      <c r="H246" s="277"/>
    </row>
    <row r="247" spans="1:8" s="255" customFormat="1" ht="15.5" x14ac:dyDescent="0.35">
      <c r="A247" s="264" t="str">
        <f t="shared" si="3"/>
        <v/>
      </c>
      <c r="B247" s="265"/>
      <c r="C247" s="266"/>
      <c r="D247" s="267"/>
      <c r="E247" s="268"/>
      <c r="F247" s="269">
        <f>IF(A247&lt;&gt;"",IFERROR(VLOOKUP(B247,Kataloge!$A$1:$B$2,2,FALSE),0),0)</f>
        <v>0</v>
      </c>
      <c r="G247" s="258"/>
      <c r="H247" s="277"/>
    </row>
    <row r="248" spans="1:8" s="255" customFormat="1" ht="15.5" x14ac:dyDescent="0.35">
      <c r="A248" s="264" t="str">
        <f t="shared" si="3"/>
        <v/>
      </c>
      <c r="B248" s="265"/>
      <c r="C248" s="266"/>
      <c r="D248" s="267"/>
      <c r="E248" s="268"/>
      <c r="F248" s="269">
        <f>IF(A248&lt;&gt;"",IFERROR(VLOOKUP(B248,Kataloge!$A$1:$B$2,2,FALSE),0),0)</f>
        <v>0</v>
      </c>
      <c r="G248" s="258"/>
      <c r="H248" s="277"/>
    </row>
    <row r="249" spans="1:8" s="255" customFormat="1" ht="15.5" x14ac:dyDescent="0.35">
      <c r="A249" s="264" t="str">
        <f t="shared" si="3"/>
        <v/>
      </c>
      <c r="B249" s="265"/>
      <c r="C249" s="266"/>
      <c r="D249" s="267"/>
      <c r="E249" s="268"/>
      <c r="F249" s="269">
        <f>IF(A249&lt;&gt;"",IFERROR(VLOOKUP(B249,Kataloge!$A$1:$B$2,2,FALSE),0),0)</f>
        <v>0</v>
      </c>
      <c r="G249" s="258"/>
      <c r="H249" s="277"/>
    </row>
    <row r="250" spans="1:8" s="255" customFormat="1" ht="15.5" x14ac:dyDescent="0.35">
      <c r="A250" s="264" t="str">
        <f t="shared" si="3"/>
        <v/>
      </c>
      <c r="B250" s="265"/>
      <c r="C250" s="266"/>
      <c r="D250" s="267"/>
      <c r="E250" s="268"/>
      <c r="F250" s="269">
        <f>IF(A250&lt;&gt;"",IFERROR(VLOOKUP(B250,Kataloge!$A$1:$B$2,2,FALSE),0),0)</f>
        <v>0</v>
      </c>
      <c r="G250" s="258"/>
      <c r="H250" s="277"/>
    </row>
    <row r="251" spans="1:8" s="255" customFormat="1" ht="15.5" x14ac:dyDescent="0.35">
      <c r="A251" s="264" t="str">
        <f t="shared" si="3"/>
        <v/>
      </c>
      <c r="B251" s="265"/>
      <c r="C251" s="266"/>
      <c r="D251" s="267"/>
      <c r="E251" s="268"/>
      <c r="F251" s="269">
        <f>IF(A251&lt;&gt;"",IFERROR(VLOOKUP(B251,Kataloge!$A$1:$B$2,2,FALSE),0),0)</f>
        <v>0</v>
      </c>
      <c r="G251" s="258"/>
      <c r="H251" s="277"/>
    </row>
    <row r="252" spans="1:8" s="255" customFormat="1" ht="15.5" x14ac:dyDescent="0.35">
      <c r="A252" s="264" t="str">
        <f t="shared" si="3"/>
        <v/>
      </c>
      <c r="B252" s="265"/>
      <c r="C252" s="266"/>
      <c r="D252" s="267"/>
      <c r="E252" s="268"/>
      <c r="F252" s="269">
        <f>IF(A252&lt;&gt;"",IFERROR(VLOOKUP(B252,Kataloge!$A$1:$B$2,2,FALSE),0),0)</f>
        <v>0</v>
      </c>
      <c r="G252" s="258"/>
      <c r="H252" s="277"/>
    </row>
    <row r="253" spans="1:8" s="255" customFormat="1" ht="15.5" x14ac:dyDescent="0.35">
      <c r="A253" s="264" t="str">
        <f t="shared" si="3"/>
        <v/>
      </c>
      <c r="B253" s="265"/>
      <c r="C253" s="266"/>
      <c r="D253" s="267"/>
      <c r="E253" s="268"/>
      <c r="F253" s="269">
        <f>IF(A253&lt;&gt;"",IFERROR(VLOOKUP(B253,Kataloge!$A$1:$B$2,2,FALSE),0),0)</f>
        <v>0</v>
      </c>
      <c r="G253" s="258"/>
      <c r="H253" s="277"/>
    </row>
    <row r="254" spans="1:8" s="255" customFormat="1" ht="15.5" x14ac:dyDescent="0.35">
      <c r="A254" s="264" t="str">
        <f t="shared" si="3"/>
        <v/>
      </c>
      <c r="B254" s="265"/>
      <c r="C254" s="266"/>
      <c r="D254" s="267"/>
      <c r="E254" s="268"/>
      <c r="F254" s="269">
        <f>IF(A254&lt;&gt;"",IFERROR(VLOOKUP(B254,Kataloge!$A$1:$B$2,2,FALSE),0),0)</f>
        <v>0</v>
      </c>
      <c r="G254" s="258"/>
      <c r="H254" s="277"/>
    </row>
    <row r="255" spans="1:8" s="255" customFormat="1" ht="15.5" x14ac:dyDescent="0.35">
      <c r="A255" s="264" t="str">
        <f t="shared" si="3"/>
        <v/>
      </c>
      <c r="B255" s="265"/>
      <c r="C255" s="266"/>
      <c r="D255" s="267"/>
      <c r="E255" s="268"/>
      <c r="F255" s="269">
        <f>IF(A255&lt;&gt;"",IFERROR(VLOOKUP(B255,Kataloge!$A$1:$B$2,2,FALSE),0),0)</f>
        <v>0</v>
      </c>
      <c r="G255" s="258"/>
      <c r="H255" s="277"/>
    </row>
    <row r="256" spans="1:8" s="255" customFormat="1" ht="15.5" x14ac:dyDescent="0.35">
      <c r="A256" s="264" t="str">
        <f t="shared" si="3"/>
        <v/>
      </c>
      <c r="B256" s="265"/>
      <c r="C256" s="266"/>
      <c r="D256" s="267"/>
      <c r="E256" s="268"/>
      <c r="F256" s="269">
        <f>IF(A256&lt;&gt;"",IFERROR(VLOOKUP(B256,Kataloge!$A$1:$B$2,2,FALSE),0),0)</f>
        <v>0</v>
      </c>
      <c r="G256" s="258"/>
      <c r="H256" s="277"/>
    </row>
    <row r="257" spans="1:8" s="255" customFormat="1" ht="15.5" x14ac:dyDescent="0.35">
      <c r="A257" s="264" t="str">
        <f t="shared" si="3"/>
        <v/>
      </c>
      <c r="B257" s="265"/>
      <c r="C257" s="266"/>
      <c r="D257" s="267"/>
      <c r="E257" s="268"/>
      <c r="F257" s="269">
        <f>IF(A257&lt;&gt;"",IFERROR(VLOOKUP(B257,Kataloge!$A$1:$B$2,2,FALSE),0),0)</f>
        <v>0</v>
      </c>
      <c r="G257" s="258"/>
      <c r="H257" s="277"/>
    </row>
    <row r="258" spans="1:8" s="255" customFormat="1" ht="15.5" x14ac:dyDescent="0.35">
      <c r="A258" s="264" t="str">
        <f t="shared" si="3"/>
        <v/>
      </c>
      <c r="B258" s="265"/>
      <c r="C258" s="266"/>
      <c r="D258" s="267"/>
      <c r="E258" s="268"/>
      <c r="F258" s="269">
        <f>IF(A258&lt;&gt;"",IFERROR(VLOOKUP(B258,Kataloge!$A$1:$B$2,2,FALSE),0),0)</f>
        <v>0</v>
      </c>
      <c r="G258" s="258"/>
      <c r="H258" s="277"/>
    </row>
    <row r="259" spans="1:8" s="255" customFormat="1" ht="15.5" x14ac:dyDescent="0.35">
      <c r="A259" s="264" t="str">
        <f t="shared" si="3"/>
        <v/>
      </c>
      <c r="B259" s="265"/>
      <c r="C259" s="266"/>
      <c r="D259" s="267"/>
      <c r="E259" s="268"/>
      <c r="F259" s="269">
        <f>IF(A259&lt;&gt;"",IFERROR(VLOOKUP(B259,Kataloge!$A$1:$B$2,2,FALSE),0),0)</f>
        <v>0</v>
      </c>
      <c r="G259" s="258"/>
      <c r="H259" s="277"/>
    </row>
    <row r="260" spans="1:8" s="255" customFormat="1" ht="15.5" x14ac:dyDescent="0.35">
      <c r="A260" s="264" t="str">
        <f t="shared" si="3"/>
        <v/>
      </c>
      <c r="B260" s="265"/>
      <c r="C260" s="266"/>
      <c r="D260" s="267"/>
      <c r="E260" s="268"/>
      <c r="F260" s="269">
        <f>IF(A260&lt;&gt;"",IFERROR(VLOOKUP(B260,Kataloge!$A$1:$B$2,2,FALSE),0),0)</f>
        <v>0</v>
      </c>
      <c r="G260" s="258"/>
      <c r="H260" s="277"/>
    </row>
    <row r="261" spans="1:8" s="255" customFormat="1" ht="15.5" x14ac:dyDescent="0.35">
      <c r="A261" s="264" t="str">
        <f t="shared" si="3"/>
        <v/>
      </c>
      <c r="B261" s="265"/>
      <c r="C261" s="266"/>
      <c r="D261" s="267"/>
      <c r="E261" s="268"/>
      <c r="F261" s="269">
        <f>IF(A261&lt;&gt;"",IFERROR(VLOOKUP(B261,Kataloge!$A$1:$B$2,2,FALSE),0),0)</f>
        <v>0</v>
      </c>
      <c r="G261" s="258"/>
      <c r="H261" s="277"/>
    </row>
    <row r="262" spans="1:8" s="255" customFormat="1" ht="15.5" x14ac:dyDescent="0.35">
      <c r="A262" s="264" t="str">
        <f t="shared" si="3"/>
        <v/>
      </c>
      <c r="B262" s="265"/>
      <c r="C262" s="266"/>
      <c r="D262" s="267"/>
      <c r="E262" s="268"/>
      <c r="F262" s="269">
        <f>IF(A262&lt;&gt;"",IFERROR(VLOOKUP(B262,Kataloge!$A$1:$B$2,2,FALSE),0),0)</f>
        <v>0</v>
      </c>
      <c r="G262" s="258"/>
      <c r="H262" s="277"/>
    </row>
    <row r="263" spans="1:8" s="255" customFormat="1" ht="15.5" x14ac:dyDescent="0.35">
      <c r="A263" s="264" t="str">
        <f t="shared" si="3"/>
        <v/>
      </c>
      <c r="B263" s="265"/>
      <c r="C263" s="266"/>
      <c r="D263" s="267"/>
      <c r="E263" s="268"/>
      <c r="F263" s="269">
        <f>IF(A263&lt;&gt;"",IFERROR(VLOOKUP(B263,Kataloge!$A$1:$B$2,2,FALSE),0),0)</f>
        <v>0</v>
      </c>
      <c r="G263" s="258"/>
      <c r="H263" s="277"/>
    </row>
    <row r="264" spans="1:8" s="255" customFormat="1" ht="15.5" x14ac:dyDescent="0.35">
      <c r="A264" s="264" t="str">
        <f t="shared" si="3"/>
        <v/>
      </c>
      <c r="B264" s="265"/>
      <c r="C264" s="266"/>
      <c r="D264" s="267"/>
      <c r="E264" s="268"/>
      <c r="F264" s="269">
        <f>IF(A264&lt;&gt;"",IFERROR(VLOOKUP(B264,Kataloge!$A$1:$B$2,2,FALSE),0),0)</f>
        <v>0</v>
      </c>
      <c r="G264" s="258"/>
      <c r="H264" s="277"/>
    </row>
    <row r="265" spans="1:8" s="255" customFormat="1" ht="15.5" x14ac:dyDescent="0.35">
      <c r="A265" s="264" t="str">
        <f t="shared" si="3"/>
        <v/>
      </c>
      <c r="B265" s="265"/>
      <c r="C265" s="266"/>
      <c r="D265" s="267"/>
      <c r="E265" s="268"/>
      <c r="F265" s="269">
        <f>IF(A265&lt;&gt;"",IFERROR(VLOOKUP(B265,Kataloge!$A$1:$B$2,2,FALSE),0),0)</f>
        <v>0</v>
      </c>
      <c r="G265" s="258"/>
      <c r="H265" s="277"/>
    </row>
    <row r="266" spans="1:8" s="255" customFormat="1" ht="15.5" x14ac:dyDescent="0.35">
      <c r="A266" s="264" t="str">
        <f t="shared" si="3"/>
        <v/>
      </c>
      <c r="B266" s="265"/>
      <c r="C266" s="266"/>
      <c r="D266" s="267"/>
      <c r="E266" s="268"/>
      <c r="F266" s="269">
        <f>IF(A266&lt;&gt;"",IFERROR(VLOOKUP(B266,Kataloge!$A$1:$B$2,2,FALSE),0),0)</f>
        <v>0</v>
      </c>
      <c r="G266" s="258"/>
      <c r="H266" s="277"/>
    </row>
    <row r="267" spans="1:8" s="255" customFormat="1" ht="15.5" x14ac:dyDescent="0.35">
      <c r="A267" s="264" t="str">
        <f t="shared" si="3"/>
        <v/>
      </c>
      <c r="B267" s="265"/>
      <c r="C267" s="266"/>
      <c r="D267" s="267"/>
      <c r="E267" s="268"/>
      <c r="F267" s="269">
        <f>IF(A267&lt;&gt;"",IFERROR(VLOOKUP(B267,Kataloge!$A$1:$B$2,2,FALSE),0),0)</f>
        <v>0</v>
      </c>
      <c r="G267" s="258"/>
      <c r="H267" s="277"/>
    </row>
    <row r="268" spans="1:8" s="255" customFormat="1" ht="15.5" x14ac:dyDescent="0.35">
      <c r="A268" s="264" t="str">
        <f t="shared" si="3"/>
        <v/>
      </c>
      <c r="B268" s="265"/>
      <c r="C268" s="266"/>
      <c r="D268" s="267"/>
      <c r="E268" s="268"/>
      <c r="F268" s="269">
        <f>IF(A268&lt;&gt;"",IFERROR(VLOOKUP(B268,Kataloge!$A$1:$B$2,2,FALSE),0),0)</f>
        <v>0</v>
      </c>
      <c r="G268" s="258"/>
      <c r="H268" s="277"/>
    </row>
    <row r="269" spans="1:8" s="255" customFormat="1" ht="15.5" x14ac:dyDescent="0.35">
      <c r="A269" s="264" t="str">
        <f t="shared" si="3"/>
        <v/>
      </c>
      <c r="B269" s="265"/>
      <c r="C269" s="266"/>
      <c r="D269" s="267"/>
      <c r="E269" s="268"/>
      <c r="F269" s="269">
        <f>IF(A269&lt;&gt;"",IFERROR(VLOOKUP(B269,Kataloge!$A$1:$B$2,2,FALSE),0),0)</f>
        <v>0</v>
      </c>
      <c r="G269" s="258"/>
      <c r="H269" s="277"/>
    </row>
    <row r="270" spans="1:8" s="255" customFormat="1" ht="15.5" x14ac:dyDescent="0.35">
      <c r="A270" s="264" t="str">
        <f t="shared" ref="A270:A312" si="4">IF(COUNTA(B270:E270)=4,ROW()-ROW($A$12),"")</f>
        <v/>
      </c>
      <c r="B270" s="265"/>
      <c r="C270" s="266"/>
      <c r="D270" s="267"/>
      <c r="E270" s="268"/>
      <c r="F270" s="269">
        <f>IF(A270&lt;&gt;"",IFERROR(VLOOKUP(B270,Kataloge!$A$1:$B$2,2,FALSE),0),0)</f>
        <v>0</v>
      </c>
      <c r="G270" s="258"/>
      <c r="H270" s="277"/>
    </row>
    <row r="271" spans="1:8" s="255" customFormat="1" ht="15.5" x14ac:dyDescent="0.35">
      <c r="A271" s="264" t="str">
        <f t="shared" si="4"/>
        <v/>
      </c>
      <c r="B271" s="265"/>
      <c r="C271" s="266"/>
      <c r="D271" s="267"/>
      <c r="E271" s="268"/>
      <c r="F271" s="269">
        <f>IF(A271&lt;&gt;"",IFERROR(VLOOKUP(B271,Kataloge!$A$1:$B$2,2,FALSE),0),0)</f>
        <v>0</v>
      </c>
      <c r="G271" s="258"/>
      <c r="H271" s="277"/>
    </row>
    <row r="272" spans="1:8" s="255" customFormat="1" ht="15.5" x14ac:dyDescent="0.35">
      <c r="A272" s="264" t="str">
        <f t="shared" si="4"/>
        <v/>
      </c>
      <c r="B272" s="265"/>
      <c r="C272" s="266"/>
      <c r="D272" s="267"/>
      <c r="E272" s="268"/>
      <c r="F272" s="269">
        <f>IF(A272&lt;&gt;"",IFERROR(VLOOKUP(B272,Kataloge!$A$1:$B$2,2,FALSE),0),0)</f>
        <v>0</v>
      </c>
      <c r="G272" s="258"/>
      <c r="H272" s="277"/>
    </row>
    <row r="273" spans="1:8" s="255" customFormat="1" ht="15.5" x14ac:dyDescent="0.35">
      <c r="A273" s="264" t="str">
        <f t="shared" si="4"/>
        <v/>
      </c>
      <c r="B273" s="265"/>
      <c r="C273" s="266"/>
      <c r="D273" s="267"/>
      <c r="E273" s="268"/>
      <c r="F273" s="269">
        <f>IF(A273&lt;&gt;"",IFERROR(VLOOKUP(B273,Kataloge!$A$1:$B$2,2,FALSE),0),0)</f>
        <v>0</v>
      </c>
      <c r="G273" s="258"/>
      <c r="H273" s="277"/>
    </row>
    <row r="274" spans="1:8" s="255" customFormat="1" ht="15.5" x14ac:dyDescent="0.35">
      <c r="A274" s="264" t="str">
        <f t="shared" si="4"/>
        <v/>
      </c>
      <c r="B274" s="265"/>
      <c r="C274" s="266"/>
      <c r="D274" s="267"/>
      <c r="E274" s="268"/>
      <c r="F274" s="269">
        <f>IF(A274&lt;&gt;"",IFERROR(VLOOKUP(B274,Kataloge!$A$1:$B$2,2,FALSE),0),0)</f>
        <v>0</v>
      </c>
      <c r="G274" s="258"/>
      <c r="H274" s="277"/>
    </row>
    <row r="275" spans="1:8" s="255" customFormat="1" ht="15.5" x14ac:dyDescent="0.35">
      <c r="A275" s="264" t="str">
        <f t="shared" si="4"/>
        <v/>
      </c>
      <c r="B275" s="265"/>
      <c r="C275" s="266"/>
      <c r="D275" s="267"/>
      <c r="E275" s="268"/>
      <c r="F275" s="269">
        <f>IF(A275&lt;&gt;"",IFERROR(VLOOKUP(B275,Kataloge!$A$1:$B$2,2,FALSE),0),0)</f>
        <v>0</v>
      </c>
      <c r="G275" s="258"/>
      <c r="H275" s="277"/>
    </row>
    <row r="276" spans="1:8" s="255" customFormat="1" ht="15.5" x14ac:dyDescent="0.35">
      <c r="A276" s="264" t="str">
        <f t="shared" si="4"/>
        <v/>
      </c>
      <c r="B276" s="265"/>
      <c r="C276" s="266"/>
      <c r="D276" s="267"/>
      <c r="E276" s="268"/>
      <c r="F276" s="269">
        <f>IF(A276&lt;&gt;"",IFERROR(VLOOKUP(B276,Kataloge!$A$1:$B$2,2,FALSE),0),0)</f>
        <v>0</v>
      </c>
      <c r="G276" s="258"/>
      <c r="H276" s="277"/>
    </row>
    <row r="277" spans="1:8" s="255" customFormat="1" ht="15.5" x14ac:dyDescent="0.35">
      <c r="A277" s="264" t="str">
        <f t="shared" si="4"/>
        <v/>
      </c>
      <c r="B277" s="265"/>
      <c r="C277" s="266"/>
      <c r="D277" s="267"/>
      <c r="E277" s="268"/>
      <c r="F277" s="269">
        <f>IF(A277&lt;&gt;"",IFERROR(VLOOKUP(B277,Kataloge!$A$1:$B$2,2,FALSE),0),0)</f>
        <v>0</v>
      </c>
      <c r="G277" s="258"/>
      <c r="H277" s="277"/>
    </row>
    <row r="278" spans="1:8" s="255" customFormat="1" ht="15.5" x14ac:dyDescent="0.35">
      <c r="A278" s="264" t="str">
        <f t="shared" si="4"/>
        <v/>
      </c>
      <c r="B278" s="265"/>
      <c r="C278" s="266"/>
      <c r="D278" s="267"/>
      <c r="E278" s="268"/>
      <c r="F278" s="269">
        <f>IF(A278&lt;&gt;"",IFERROR(VLOOKUP(B278,Kataloge!$A$1:$B$2,2,FALSE),0),0)</f>
        <v>0</v>
      </c>
      <c r="G278" s="258"/>
      <c r="H278" s="277"/>
    </row>
    <row r="279" spans="1:8" s="255" customFormat="1" ht="15.5" x14ac:dyDescent="0.35">
      <c r="A279" s="264" t="str">
        <f t="shared" si="4"/>
        <v/>
      </c>
      <c r="B279" s="265"/>
      <c r="C279" s="266"/>
      <c r="D279" s="267"/>
      <c r="E279" s="268"/>
      <c r="F279" s="269">
        <f>IF(A279&lt;&gt;"",IFERROR(VLOOKUP(B279,Kataloge!$A$1:$B$2,2,FALSE),0),0)</f>
        <v>0</v>
      </c>
      <c r="G279" s="258"/>
      <c r="H279" s="277"/>
    </row>
    <row r="280" spans="1:8" s="255" customFormat="1" ht="15.5" x14ac:dyDescent="0.35">
      <c r="A280" s="264" t="str">
        <f t="shared" si="4"/>
        <v/>
      </c>
      <c r="B280" s="265"/>
      <c r="C280" s="266"/>
      <c r="D280" s="267"/>
      <c r="E280" s="268"/>
      <c r="F280" s="269">
        <f>IF(A280&lt;&gt;"",IFERROR(VLOOKUP(B280,Kataloge!$A$1:$B$2,2,FALSE),0),0)</f>
        <v>0</v>
      </c>
      <c r="G280" s="258"/>
      <c r="H280" s="277"/>
    </row>
    <row r="281" spans="1:8" s="255" customFormat="1" ht="15.5" x14ac:dyDescent="0.35">
      <c r="A281" s="264" t="str">
        <f t="shared" si="4"/>
        <v/>
      </c>
      <c r="B281" s="265"/>
      <c r="C281" s="266"/>
      <c r="D281" s="267"/>
      <c r="E281" s="268"/>
      <c r="F281" s="269">
        <f>IF(A281&lt;&gt;"",IFERROR(VLOOKUP(B281,Kataloge!$A$1:$B$2,2,FALSE),0),0)</f>
        <v>0</v>
      </c>
      <c r="G281" s="258"/>
      <c r="H281" s="277"/>
    </row>
    <row r="282" spans="1:8" s="255" customFormat="1" ht="15.5" x14ac:dyDescent="0.35">
      <c r="A282" s="264" t="str">
        <f t="shared" si="4"/>
        <v/>
      </c>
      <c r="B282" s="265"/>
      <c r="C282" s="266"/>
      <c r="D282" s="267"/>
      <c r="E282" s="268"/>
      <c r="F282" s="269">
        <f>IF(A282&lt;&gt;"",IFERROR(VLOOKUP(B282,Kataloge!$A$1:$B$2,2,FALSE),0),0)</f>
        <v>0</v>
      </c>
      <c r="G282" s="258"/>
      <c r="H282" s="277"/>
    </row>
    <row r="283" spans="1:8" s="255" customFormat="1" ht="15.5" x14ac:dyDescent="0.35">
      <c r="A283" s="264" t="str">
        <f t="shared" si="4"/>
        <v/>
      </c>
      <c r="B283" s="265"/>
      <c r="C283" s="266"/>
      <c r="D283" s="267"/>
      <c r="E283" s="268"/>
      <c r="F283" s="269">
        <f>IF(A283&lt;&gt;"",IFERROR(VLOOKUP(B283,Kataloge!$A$1:$B$2,2,FALSE),0),0)</f>
        <v>0</v>
      </c>
      <c r="G283" s="258"/>
      <c r="H283" s="277"/>
    </row>
    <row r="284" spans="1:8" s="255" customFormat="1" ht="15.5" x14ac:dyDescent="0.35">
      <c r="A284" s="264" t="str">
        <f t="shared" si="4"/>
        <v/>
      </c>
      <c r="B284" s="265"/>
      <c r="C284" s="266"/>
      <c r="D284" s="267"/>
      <c r="E284" s="268"/>
      <c r="F284" s="269">
        <f>IF(A284&lt;&gt;"",IFERROR(VLOOKUP(B284,Kataloge!$A$1:$B$2,2,FALSE),0),0)</f>
        <v>0</v>
      </c>
      <c r="G284" s="258"/>
      <c r="H284" s="277"/>
    </row>
    <row r="285" spans="1:8" s="255" customFormat="1" ht="15.5" x14ac:dyDescent="0.35">
      <c r="A285" s="264" t="str">
        <f t="shared" si="4"/>
        <v/>
      </c>
      <c r="B285" s="265"/>
      <c r="C285" s="266"/>
      <c r="D285" s="267"/>
      <c r="E285" s="268"/>
      <c r="F285" s="269">
        <f>IF(A285&lt;&gt;"",IFERROR(VLOOKUP(B285,Kataloge!$A$1:$B$2,2,FALSE),0),0)</f>
        <v>0</v>
      </c>
      <c r="G285" s="258"/>
      <c r="H285" s="277"/>
    </row>
    <row r="286" spans="1:8" s="255" customFormat="1" ht="15.5" x14ac:dyDescent="0.35">
      <c r="A286" s="264" t="str">
        <f t="shared" si="4"/>
        <v/>
      </c>
      <c r="B286" s="265"/>
      <c r="C286" s="266"/>
      <c r="D286" s="267"/>
      <c r="E286" s="268"/>
      <c r="F286" s="269">
        <f>IF(A286&lt;&gt;"",IFERROR(VLOOKUP(B286,Kataloge!$A$1:$B$2,2,FALSE),0),0)</f>
        <v>0</v>
      </c>
      <c r="G286" s="258"/>
      <c r="H286" s="277"/>
    </row>
    <row r="287" spans="1:8" s="255" customFormat="1" ht="15.5" x14ac:dyDescent="0.35">
      <c r="A287" s="264" t="str">
        <f t="shared" si="4"/>
        <v/>
      </c>
      <c r="B287" s="265"/>
      <c r="C287" s="266"/>
      <c r="D287" s="267"/>
      <c r="E287" s="268"/>
      <c r="F287" s="269">
        <f>IF(A287&lt;&gt;"",IFERROR(VLOOKUP(B287,Kataloge!$A$1:$B$2,2,FALSE),0),0)</f>
        <v>0</v>
      </c>
      <c r="G287" s="258"/>
      <c r="H287" s="277"/>
    </row>
    <row r="288" spans="1:8" s="255" customFormat="1" ht="15.5" x14ac:dyDescent="0.35">
      <c r="A288" s="264" t="str">
        <f t="shared" si="4"/>
        <v/>
      </c>
      <c r="B288" s="265"/>
      <c r="C288" s="266"/>
      <c r="D288" s="267"/>
      <c r="E288" s="268"/>
      <c r="F288" s="269">
        <f>IF(A288&lt;&gt;"",IFERROR(VLOOKUP(B288,Kataloge!$A$1:$B$2,2,FALSE),0),0)</f>
        <v>0</v>
      </c>
      <c r="G288" s="258"/>
      <c r="H288" s="277"/>
    </row>
    <row r="289" spans="1:8" s="255" customFormat="1" ht="15.5" x14ac:dyDescent="0.35">
      <c r="A289" s="264" t="str">
        <f t="shared" si="4"/>
        <v/>
      </c>
      <c r="B289" s="265"/>
      <c r="C289" s="266"/>
      <c r="D289" s="267"/>
      <c r="E289" s="268"/>
      <c r="F289" s="269">
        <f>IF(A289&lt;&gt;"",IFERROR(VLOOKUP(B289,Kataloge!$A$1:$B$2,2,FALSE),0),0)</f>
        <v>0</v>
      </c>
      <c r="G289" s="258"/>
      <c r="H289" s="277"/>
    </row>
    <row r="290" spans="1:8" s="255" customFormat="1" ht="15.5" x14ac:dyDescent="0.35">
      <c r="A290" s="264" t="str">
        <f t="shared" si="4"/>
        <v/>
      </c>
      <c r="B290" s="265"/>
      <c r="C290" s="266"/>
      <c r="D290" s="267"/>
      <c r="E290" s="268"/>
      <c r="F290" s="269">
        <f>IF(A290&lt;&gt;"",IFERROR(VLOOKUP(B290,Kataloge!$A$1:$B$2,2,FALSE),0),0)</f>
        <v>0</v>
      </c>
      <c r="G290" s="258"/>
      <c r="H290" s="277"/>
    </row>
    <row r="291" spans="1:8" s="255" customFormat="1" ht="15.5" x14ac:dyDescent="0.35">
      <c r="A291" s="264" t="str">
        <f t="shared" si="4"/>
        <v/>
      </c>
      <c r="B291" s="265"/>
      <c r="C291" s="266"/>
      <c r="D291" s="267"/>
      <c r="E291" s="268"/>
      <c r="F291" s="269">
        <f>IF(A291&lt;&gt;"",IFERROR(VLOOKUP(B291,Kataloge!$A$1:$B$2,2,FALSE),0),0)</f>
        <v>0</v>
      </c>
      <c r="G291" s="258"/>
      <c r="H291" s="277"/>
    </row>
    <row r="292" spans="1:8" s="255" customFormat="1" ht="15.5" x14ac:dyDescent="0.35">
      <c r="A292" s="264" t="str">
        <f t="shared" si="4"/>
        <v/>
      </c>
      <c r="B292" s="265"/>
      <c r="C292" s="266"/>
      <c r="D292" s="267"/>
      <c r="E292" s="268"/>
      <c r="F292" s="269">
        <f>IF(A292&lt;&gt;"",IFERROR(VLOOKUP(B292,Kataloge!$A$1:$B$2,2,FALSE),0),0)</f>
        <v>0</v>
      </c>
      <c r="G292" s="258"/>
      <c r="H292" s="277"/>
    </row>
    <row r="293" spans="1:8" s="255" customFormat="1" ht="15.5" x14ac:dyDescent="0.35">
      <c r="A293" s="264" t="str">
        <f t="shared" si="4"/>
        <v/>
      </c>
      <c r="B293" s="265"/>
      <c r="C293" s="266"/>
      <c r="D293" s="267"/>
      <c r="E293" s="268"/>
      <c r="F293" s="269">
        <f>IF(A293&lt;&gt;"",IFERROR(VLOOKUP(B293,Kataloge!$A$1:$B$2,2,FALSE),0),0)</f>
        <v>0</v>
      </c>
      <c r="G293" s="258"/>
      <c r="H293" s="277"/>
    </row>
    <row r="294" spans="1:8" s="255" customFormat="1" ht="15.5" x14ac:dyDescent="0.35">
      <c r="A294" s="264" t="str">
        <f t="shared" si="4"/>
        <v/>
      </c>
      <c r="B294" s="265"/>
      <c r="C294" s="266"/>
      <c r="D294" s="267"/>
      <c r="E294" s="268"/>
      <c r="F294" s="269">
        <f>IF(A294&lt;&gt;"",IFERROR(VLOOKUP(B294,Kataloge!$A$1:$B$2,2,FALSE),0),0)</f>
        <v>0</v>
      </c>
      <c r="G294" s="258"/>
      <c r="H294" s="277"/>
    </row>
    <row r="295" spans="1:8" s="255" customFormat="1" ht="15.5" x14ac:dyDescent="0.35">
      <c r="A295" s="264" t="str">
        <f t="shared" si="4"/>
        <v/>
      </c>
      <c r="B295" s="265"/>
      <c r="C295" s="266"/>
      <c r="D295" s="267"/>
      <c r="E295" s="268"/>
      <c r="F295" s="269">
        <f>IF(A295&lt;&gt;"",IFERROR(VLOOKUP(B295,Kataloge!$A$1:$B$2,2,FALSE),0),0)</f>
        <v>0</v>
      </c>
      <c r="G295" s="258"/>
      <c r="H295" s="277"/>
    </row>
    <row r="296" spans="1:8" s="255" customFormat="1" ht="15.5" x14ac:dyDescent="0.35">
      <c r="A296" s="264" t="str">
        <f t="shared" si="4"/>
        <v/>
      </c>
      <c r="B296" s="265"/>
      <c r="C296" s="266"/>
      <c r="D296" s="267"/>
      <c r="E296" s="268"/>
      <c r="F296" s="269">
        <f>IF(A296&lt;&gt;"",IFERROR(VLOOKUP(B296,Kataloge!$A$1:$B$2,2,FALSE),0),0)</f>
        <v>0</v>
      </c>
      <c r="G296" s="258"/>
      <c r="H296" s="277"/>
    </row>
    <row r="297" spans="1:8" s="255" customFormat="1" ht="15.5" x14ac:dyDescent="0.35">
      <c r="A297" s="264" t="str">
        <f t="shared" si="4"/>
        <v/>
      </c>
      <c r="B297" s="265"/>
      <c r="C297" s="266"/>
      <c r="D297" s="267"/>
      <c r="E297" s="268"/>
      <c r="F297" s="269">
        <f>IF(A297&lt;&gt;"",IFERROR(VLOOKUP(B297,Kataloge!$A$1:$B$2,2,FALSE),0),0)</f>
        <v>0</v>
      </c>
      <c r="G297" s="258"/>
      <c r="H297" s="277"/>
    </row>
    <row r="298" spans="1:8" s="255" customFormat="1" ht="15.5" x14ac:dyDescent="0.35">
      <c r="A298" s="264" t="str">
        <f t="shared" si="4"/>
        <v/>
      </c>
      <c r="B298" s="265"/>
      <c r="C298" s="266"/>
      <c r="D298" s="267"/>
      <c r="E298" s="268"/>
      <c r="F298" s="269">
        <f>IF(A298&lt;&gt;"",IFERROR(VLOOKUP(B298,Kataloge!$A$1:$B$2,2,FALSE),0),0)</f>
        <v>0</v>
      </c>
      <c r="G298" s="258"/>
      <c r="H298" s="277"/>
    </row>
    <row r="299" spans="1:8" s="255" customFormat="1" ht="15.5" x14ac:dyDescent="0.35">
      <c r="A299" s="264" t="str">
        <f t="shared" si="4"/>
        <v/>
      </c>
      <c r="B299" s="265"/>
      <c r="C299" s="266"/>
      <c r="D299" s="267"/>
      <c r="E299" s="268"/>
      <c r="F299" s="269">
        <f>IF(A299&lt;&gt;"",IFERROR(VLOOKUP(B299,Kataloge!$A$1:$B$2,2,FALSE),0),0)</f>
        <v>0</v>
      </c>
      <c r="G299" s="258"/>
      <c r="H299" s="277"/>
    </row>
    <row r="300" spans="1:8" s="255" customFormat="1" ht="15.5" x14ac:dyDescent="0.35">
      <c r="A300" s="264" t="str">
        <f t="shared" si="4"/>
        <v/>
      </c>
      <c r="B300" s="265"/>
      <c r="C300" s="266"/>
      <c r="D300" s="267"/>
      <c r="E300" s="268"/>
      <c r="F300" s="269">
        <f>IF(A300&lt;&gt;"",IFERROR(VLOOKUP(B300,Kataloge!$A$1:$B$2,2,FALSE),0),0)</f>
        <v>0</v>
      </c>
      <c r="G300" s="258"/>
      <c r="H300" s="277"/>
    </row>
    <row r="301" spans="1:8" s="255" customFormat="1" ht="15.5" x14ac:dyDescent="0.35">
      <c r="A301" s="264" t="str">
        <f t="shared" si="4"/>
        <v/>
      </c>
      <c r="B301" s="265"/>
      <c r="C301" s="266"/>
      <c r="D301" s="267"/>
      <c r="E301" s="268"/>
      <c r="F301" s="269">
        <f>IF(A301&lt;&gt;"",IFERROR(VLOOKUP(B301,Kataloge!$A$1:$B$2,2,FALSE),0),0)</f>
        <v>0</v>
      </c>
      <c r="G301" s="258"/>
      <c r="H301" s="277"/>
    </row>
    <row r="302" spans="1:8" s="255" customFormat="1" ht="15.5" x14ac:dyDescent="0.35">
      <c r="A302" s="264" t="str">
        <f t="shared" si="4"/>
        <v/>
      </c>
      <c r="B302" s="265"/>
      <c r="C302" s="266"/>
      <c r="D302" s="267"/>
      <c r="E302" s="268"/>
      <c r="F302" s="269">
        <f>IF(A302&lt;&gt;"",IFERROR(VLOOKUP(B302,Kataloge!$A$1:$B$2,2,FALSE),0),0)</f>
        <v>0</v>
      </c>
      <c r="G302" s="258"/>
      <c r="H302" s="277"/>
    </row>
    <row r="303" spans="1:8" s="255" customFormat="1" ht="15.5" x14ac:dyDescent="0.35">
      <c r="A303" s="264" t="str">
        <f t="shared" si="4"/>
        <v/>
      </c>
      <c r="B303" s="265"/>
      <c r="C303" s="266"/>
      <c r="D303" s="267"/>
      <c r="E303" s="268"/>
      <c r="F303" s="269">
        <f>IF(A303&lt;&gt;"",IFERROR(VLOOKUP(B303,Kataloge!$A$1:$B$2,2,FALSE),0),0)</f>
        <v>0</v>
      </c>
      <c r="G303" s="258"/>
      <c r="H303" s="277"/>
    </row>
    <row r="304" spans="1:8" s="255" customFormat="1" ht="15.5" x14ac:dyDescent="0.35">
      <c r="A304" s="264" t="str">
        <f t="shared" si="4"/>
        <v/>
      </c>
      <c r="B304" s="265"/>
      <c r="C304" s="266"/>
      <c r="D304" s="267"/>
      <c r="E304" s="268"/>
      <c r="F304" s="269">
        <f>IF(A304&lt;&gt;"",IFERROR(VLOOKUP(B304,Kataloge!$A$1:$B$2,2,FALSE),0),0)</f>
        <v>0</v>
      </c>
      <c r="G304" s="258"/>
      <c r="H304" s="277"/>
    </row>
    <row r="305" spans="1:8" s="255" customFormat="1" ht="15.5" x14ac:dyDescent="0.35">
      <c r="A305" s="264" t="str">
        <f t="shared" si="4"/>
        <v/>
      </c>
      <c r="B305" s="265"/>
      <c r="C305" s="266"/>
      <c r="D305" s="267"/>
      <c r="E305" s="268"/>
      <c r="F305" s="269">
        <f>IF(A305&lt;&gt;"",IFERROR(VLOOKUP(B305,Kataloge!$A$1:$B$2,2,FALSE),0),0)</f>
        <v>0</v>
      </c>
      <c r="G305" s="258"/>
      <c r="H305" s="277"/>
    </row>
    <row r="306" spans="1:8" s="255" customFormat="1" ht="15.5" x14ac:dyDescent="0.35">
      <c r="A306" s="264" t="str">
        <f t="shared" si="4"/>
        <v/>
      </c>
      <c r="B306" s="265"/>
      <c r="C306" s="266"/>
      <c r="D306" s="267"/>
      <c r="E306" s="268"/>
      <c r="F306" s="269">
        <f>IF(A306&lt;&gt;"",IFERROR(VLOOKUP(B306,Kataloge!$A$1:$B$2,2,FALSE),0),0)</f>
        <v>0</v>
      </c>
      <c r="G306" s="258"/>
      <c r="H306" s="277"/>
    </row>
    <row r="307" spans="1:8" s="255" customFormat="1" ht="15.5" x14ac:dyDescent="0.35">
      <c r="A307" s="264" t="str">
        <f t="shared" si="4"/>
        <v/>
      </c>
      <c r="B307" s="265"/>
      <c r="C307" s="266"/>
      <c r="D307" s="267"/>
      <c r="E307" s="268"/>
      <c r="F307" s="269">
        <f>IF(A307&lt;&gt;"",IFERROR(VLOOKUP(B307,Kataloge!$A$1:$B$2,2,FALSE),0),0)</f>
        <v>0</v>
      </c>
      <c r="G307" s="258"/>
      <c r="H307" s="277"/>
    </row>
    <row r="308" spans="1:8" s="255" customFormat="1" ht="15.5" x14ac:dyDescent="0.35">
      <c r="A308" s="264" t="str">
        <f t="shared" si="4"/>
        <v/>
      </c>
      <c r="B308" s="265"/>
      <c r="C308" s="266"/>
      <c r="D308" s="267"/>
      <c r="E308" s="268"/>
      <c r="F308" s="269">
        <f>IF(A308&lt;&gt;"",IFERROR(VLOOKUP(B308,Kataloge!$A$1:$B$2,2,FALSE),0),0)</f>
        <v>0</v>
      </c>
      <c r="G308" s="258"/>
      <c r="H308" s="277"/>
    </row>
    <row r="309" spans="1:8" s="255" customFormat="1" ht="15.5" x14ac:dyDescent="0.35">
      <c r="A309" s="264" t="str">
        <f t="shared" si="4"/>
        <v/>
      </c>
      <c r="B309" s="265"/>
      <c r="C309" s="266"/>
      <c r="D309" s="267"/>
      <c r="E309" s="268"/>
      <c r="F309" s="269">
        <f>IF(A309&lt;&gt;"",IFERROR(VLOOKUP(B309,Kataloge!$A$1:$B$2,2,FALSE),0),0)</f>
        <v>0</v>
      </c>
      <c r="G309" s="258"/>
      <c r="H309" s="277"/>
    </row>
    <row r="310" spans="1:8" s="255" customFormat="1" ht="15.5" x14ac:dyDescent="0.35">
      <c r="A310" s="264" t="str">
        <f t="shared" si="4"/>
        <v/>
      </c>
      <c r="B310" s="265"/>
      <c r="C310" s="266"/>
      <c r="D310" s="267"/>
      <c r="E310" s="268"/>
      <c r="F310" s="269">
        <f>IF(A310&lt;&gt;"",IFERROR(VLOOKUP(B310,Kataloge!$A$1:$B$2,2,FALSE),0),0)</f>
        <v>0</v>
      </c>
      <c r="G310" s="258"/>
      <c r="H310" s="277"/>
    </row>
    <row r="311" spans="1:8" s="255" customFormat="1" ht="15.5" x14ac:dyDescent="0.35">
      <c r="A311" s="264" t="str">
        <f t="shared" si="4"/>
        <v/>
      </c>
      <c r="B311" s="265"/>
      <c r="C311" s="266"/>
      <c r="D311" s="267"/>
      <c r="E311" s="268"/>
      <c r="F311" s="269">
        <f>IF(A311&lt;&gt;"",IFERROR(VLOOKUP(B311,Kataloge!$A$1:$B$2,2,FALSE),0),0)</f>
        <v>0</v>
      </c>
      <c r="G311" s="258"/>
      <c r="H311" s="277"/>
    </row>
    <row r="312" spans="1:8" s="255" customFormat="1" ht="15.5" x14ac:dyDescent="0.35">
      <c r="A312" s="264" t="str">
        <f t="shared" si="4"/>
        <v/>
      </c>
      <c r="B312" s="265"/>
      <c r="C312" s="266"/>
      <c r="D312" s="267"/>
      <c r="E312" s="268"/>
      <c r="F312" s="269">
        <f>IF(A312&lt;&gt;"",IFERROR(VLOOKUP(B312,Kataloge!$A$1:$B$2,2,FALSE),0),0)</f>
        <v>0</v>
      </c>
      <c r="G312" s="258"/>
      <c r="H312" s="277"/>
    </row>
  </sheetData>
  <sheetProtection password="EDE9" sheet="1" objects="1" scenarios="1"/>
  <mergeCells count="8">
    <mergeCell ref="A2:C3"/>
    <mergeCell ref="F9:F12"/>
    <mergeCell ref="A9:A12"/>
    <mergeCell ref="B9:B12"/>
    <mergeCell ref="C9:C12"/>
    <mergeCell ref="D9:D12"/>
    <mergeCell ref="E9:E12"/>
    <mergeCell ref="A4:D5"/>
  </mergeCells>
  <conditionalFormatting sqref="B13:F312">
    <cfRule type="cellIs" dxfId="2" priority="4" stopIfTrue="1" operator="notEqual">
      <formula>0</formula>
    </cfRule>
  </conditionalFormatting>
  <conditionalFormatting sqref="F1:F2">
    <cfRule type="cellIs" dxfId="1" priority="3" stopIfTrue="1" operator="equal">
      <formula>0</formula>
    </cfRule>
  </conditionalFormatting>
  <conditionalFormatting sqref="F13:F312">
    <cfRule type="cellIs" dxfId="0" priority="1" operator="equal">
      <formula>0</formula>
    </cfRule>
  </conditionalFormatting>
  <dataValidations count="2">
    <dataValidation type="list" allowBlank="1" showErrorMessage="1" errorTitle="Ergebnis" error="Bitte auswählen!" sqref="C13:C312">
      <formula1>Tierregister</formula1>
    </dataValidation>
    <dataValidation type="list" allowBlank="1" showErrorMessage="1" errorTitle="Ergebnis" error="Bitte auswählen!" sqref="B13:B312">
      <formula1>Geschlecht</formula1>
    </dataValidation>
  </dataValidations>
  <printOptions horizontalCentered="1"/>
  <pageMargins left="0.19685039370078741" right="0.19685039370078741" top="0.78740157480314965" bottom="0.78740157480314965" header="0.39370078740157483" footer="0.39370078740157483"/>
  <pageSetup paperSize="9" fitToHeight="0" orientation="landscape" useFirstPageNumber="1" r:id="rId1"/>
  <headerFooter>
    <oddFooter>&amp;C&amp;9Seite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6"/>
  <sheetViews>
    <sheetView showGridLines="0" topLeftCell="C1" workbookViewId="0">
      <selection activeCell="C1" sqref="C1"/>
    </sheetView>
  </sheetViews>
  <sheetFormatPr baseColWidth="10" defaultColWidth="11.1796875" defaultRowHeight="11.5" x14ac:dyDescent="0.25"/>
  <cols>
    <col min="1" max="1" width="20.7265625" style="257" hidden="1" customWidth="1"/>
    <col min="2" max="2" width="11.1796875" style="257" hidden="1" customWidth="1"/>
    <col min="3" max="16384" width="11.1796875" style="257"/>
  </cols>
  <sheetData>
    <row r="1" spans="1:2" ht="15" customHeight="1" x14ac:dyDescent="0.25">
      <c r="A1" s="279" t="s">
        <v>106</v>
      </c>
      <c r="B1" s="278">
        <v>200.9</v>
      </c>
    </row>
    <row r="2" spans="1:2" ht="15" customHeight="1" x14ac:dyDescent="0.25">
      <c r="A2" s="279" t="s">
        <v>107</v>
      </c>
      <c r="B2" s="278">
        <v>170.13</v>
      </c>
    </row>
    <row r="4" spans="1:2" ht="15" customHeight="1" x14ac:dyDescent="0.25">
      <c r="A4" s="279" t="s">
        <v>109</v>
      </c>
    </row>
    <row r="5" spans="1:2" ht="15" customHeight="1" x14ac:dyDescent="0.25">
      <c r="A5" s="279" t="s">
        <v>110</v>
      </c>
    </row>
    <row r="6" spans="1:2" ht="15" customHeight="1" x14ac:dyDescent="0.25">
      <c r="A6" s="279" t="s">
        <v>111</v>
      </c>
    </row>
  </sheetData>
  <sheetProtection password="EDE9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Änderungsdoku</vt:lpstr>
      <vt:lpstr>Seite 1</vt:lpstr>
      <vt:lpstr>Seite 2</vt:lpstr>
      <vt:lpstr>Seite 3</vt:lpstr>
      <vt:lpstr>Seite 4</vt:lpstr>
      <vt:lpstr>Anlage</vt:lpstr>
      <vt:lpstr>Kataloge</vt:lpstr>
      <vt:lpstr>Änderungsdoku!Druckbereich</vt:lpstr>
      <vt:lpstr>'Seite 1'!Druckbereich</vt:lpstr>
      <vt:lpstr>'Seite 2'!Druckbereich</vt:lpstr>
      <vt:lpstr>'Seite 3'!Druckbereich</vt:lpstr>
      <vt:lpstr>'Seite 4'!Druckbereich</vt:lpstr>
      <vt:lpstr>Änderungsdoku!Drucktitel</vt:lpstr>
      <vt:lpstr>Anlage!Drucktitel</vt:lpstr>
      <vt:lpstr>Geschlecht</vt:lpstr>
      <vt:lpstr>Pauschalbetrag</vt:lpstr>
      <vt:lpstr>Tierregister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angela.wessel@gfaw-thueringen.de</dc:creator>
  <cp:keywords/>
  <dc:description/>
  <cp:lastModifiedBy>Angela Wessel</cp:lastModifiedBy>
  <cp:lastPrinted>2024-09-30T06:33:42Z</cp:lastPrinted>
  <dcterms:created xsi:type="dcterms:W3CDTF">2000-03-16T14:51:56Z</dcterms:created>
  <dcterms:modified xsi:type="dcterms:W3CDTF">2024-10-02T11:13:42Z</dcterms:modified>
  <cp:category/>
</cp:coreProperties>
</file>