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Z:\Organisation\Formulare\04 ELER\03 Mittelanforderung_Auszahlungsantrag\01 Bearbeitung\"/>
    </mc:Choice>
  </mc:AlternateContent>
  <bookViews>
    <workbookView xWindow="0" yWindow="0" windowWidth="19200" windowHeight="6330" activeTab="1"/>
  </bookViews>
  <sheets>
    <sheet name="Änderungsdoku" sheetId="2" r:id="rId1"/>
    <sheet name="Seite 1" sheetId="3" r:id="rId2"/>
    <sheet name="Seite 2" sheetId="4" r:id="rId3"/>
    <sheet name="Kataloge" sheetId="9" state="hidden" r:id="rId4"/>
  </sheets>
  <definedNames>
    <definedName name="_xlnm.Print_Area" localSheetId="0">Änderungsdoku!$A:$C</definedName>
    <definedName name="_xlnm.Print_Area" localSheetId="1">'Seite 1'!$A$1:$J$67</definedName>
    <definedName name="_xlnm.Print_Area" localSheetId="2">'Seite 2'!$A$1:$G$74</definedName>
    <definedName name="_xlnm.Print_Titles" localSheetId="0">Änderungsdoku!$6:$6</definedName>
    <definedName name="Ergebnis">Kataloge!$C$1:$C$3</definedName>
    <definedName name="Fördergegenstand">Kataloge!$A$8:$A$12</definedName>
    <definedName name="Geschlecht">Kataloge!$A$1:$A$6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4" l="1"/>
  <c r="H39" i="4"/>
  <c r="H38" i="4"/>
  <c r="B38" i="4"/>
  <c r="B36" i="4" l="1"/>
  <c r="B58" i="3"/>
  <c r="D58" i="3" l="1"/>
  <c r="H36" i="4"/>
  <c r="A70" i="4" s="1"/>
  <c r="H31" i="4"/>
  <c r="H32" i="4"/>
  <c r="H33" i="4"/>
  <c r="H34" i="4"/>
  <c r="A71" i="4"/>
  <c r="H22" i="4"/>
  <c r="H19" i="4"/>
  <c r="H17" i="4"/>
  <c r="B17" i="4"/>
  <c r="B22" i="4"/>
  <c r="B20" i="4"/>
  <c r="B19" i="4"/>
  <c r="B12" i="4"/>
  <c r="A69" i="4" l="1"/>
  <c r="F24" i="4"/>
  <c r="M49" i="3" l="1"/>
  <c r="G49" i="3" s="1"/>
  <c r="M47" i="3"/>
  <c r="G47" i="3" s="1"/>
  <c r="M45" i="3"/>
  <c r="G58" i="3" s="1"/>
  <c r="G45" i="3" l="1"/>
  <c r="G51" i="3" s="1"/>
  <c r="I51" i="3"/>
  <c r="A3" i="4" l="1"/>
  <c r="I18" i="3"/>
  <c r="A2" i="4" s="1"/>
  <c r="A4" i="2" l="1"/>
  <c r="E45" i="3"/>
  <c r="E47" i="3" s="1"/>
  <c r="E49" i="3" s="1"/>
  <c r="E58" i="3" s="1"/>
  <c r="M58" i="3" l="1"/>
  <c r="B50" i="4" s="1"/>
  <c r="A66" i="3" l="1"/>
  <c r="A67" i="3"/>
  <c r="A1" i="4"/>
  <c r="A73" i="4" l="1"/>
  <c r="A74" i="4"/>
</calcChain>
</file>

<file path=xl/comments1.xml><?xml version="1.0" encoding="utf-8"?>
<comments xmlns="http://schemas.openxmlformats.org/spreadsheetml/2006/main">
  <authors>
    <author>We</author>
  </authors>
  <commentList>
    <comment ref="I18" authorId="0" shapeId="0">
      <text>
        <r>
          <rPr>
            <sz val="9"/>
            <color indexed="81"/>
            <rFont val="Arial"/>
            <family val="2"/>
          </rPr>
          <t>Das voreingestellte (aktuelle) 
Datum kann überschrieben werden.</t>
        </r>
      </text>
    </comment>
  </commentList>
</comments>
</file>

<file path=xl/comments2.xml><?xml version="1.0" encoding="utf-8"?>
<comments xmlns="http://schemas.openxmlformats.org/spreadsheetml/2006/main">
  <authors>
    <author>Davina Krismann</author>
  </authors>
  <commentList>
    <comment ref="B54" authorId="0" shapeId="0">
      <text>
        <r>
          <rPr>
            <sz val="9"/>
            <color indexed="81"/>
            <rFont val="Arial"/>
            <family val="2"/>
          </rPr>
          <t>Der IBAN-Code für Deutschland
wird von links beginnend in 
fünf vierstelligen Blöcken und
einem zweistelligen Block 
geschrieben.</t>
        </r>
      </text>
    </comment>
  </commentList>
</comments>
</file>

<file path=xl/sharedStrings.xml><?xml version="1.0" encoding="utf-8"?>
<sst xmlns="http://schemas.openxmlformats.org/spreadsheetml/2006/main" count="125" uniqueCount="104">
  <si>
    <t>Änderungsdokumentation</t>
  </si>
  <si>
    <t>Version</t>
  </si>
  <si>
    <t>Datum</t>
  </si>
  <si>
    <t>Beschreibung der Änderung</t>
  </si>
  <si>
    <t>V 1.0</t>
  </si>
  <si>
    <t>Ersterstellung</t>
  </si>
  <si>
    <t>TLVwA</t>
  </si>
  <si>
    <t>Thüringer Landesverwaltungsamt</t>
  </si>
  <si>
    <t>- Abteilungsgruppe Arbeits- und Wirtschaftsförderung</t>
  </si>
  <si>
    <t>Weimarische Straße 45/46</t>
  </si>
  <si>
    <t>99099 Erfurt</t>
  </si>
  <si>
    <t>Niederlassung von Junglandwirten</t>
  </si>
  <si>
    <t>Aktenzeichen</t>
  </si>
  <si>
    <t>Zuwendungsempfänger/Anschrift</t>
  </si>
  <si>
    <t>Richtlinie zur Förderung der Niederlassung von Junglandwirten</t>
  </si>
  <si>
    <t>I. Allgemeine Angaben</t>
  </si>
  <si>
    <t>2. Investitionen, einschließlich Flächenkauf</t>
  </si>
  <si>
    <t>Prüfvermerk TLVwA</t>
  </si>
  <si>
    <t>Nicht vom Empfänger auszufüllen!</t>
  </si>
  <si>
    <t>Auszahlung freigegeben für HHJ</t>
  </si>
  <si>
    <t>sachlich und rechnerisch richtig</t>
  </si>
  <si>
    <t>Ort, Datum</t>
  </si>
  <si>
    <t>rechtsverbindliche Unterschrift des Antragstellers</t>
  </si>
  <si>
    <t>Bitte den Namen zusätzlich in Druckbuchstaben angeben!</t>
  </si>
  <si>
    <t>Name des Kontoinhabers</t>
  </si>
  <si>
    <t>IBAN</t>
  </si>
  <si>
    <t>BIC</t>
  </si>
  <si>
    <t>Name des Kreditinstituts, Ort</t>
  </si>
  <si>
    <t>*</t>
  </si>
  <si>
    <t>Für folgende Zwecke soll die Förderung verwendet werden</t>
  </si>
  <si>
    <t>Betrag in €</t>
  </si>
  <si>
    <t>Gesamt</t>
  </si>
  <si>
    <t>Tranche</t>
  </si>
  <si>
    <t>Antragsjahr</t>
  </si>
  <si>
    <t>Folgejahr</t>
  </si>
  <si>
    <t xml:space="preserve">Zuwendungsbescheid (Erstbescheid) vom </t>
  </si>
  <si>
    <t>bereits erhalten</t>
  </si>
  <si>
    <t>für Jahr</t>
  </si>
  <si>
    <t>wird beantragt</t>
  </si>
  <si>
    <t>ja</t>
  </si>
  <si>
    <t>2*</t>
  </si>
  <si>
    <t>3*</t>
  </si>
  <si>
    <t>1. laufende Betriebsausgaben</t>
  </si>
  <si>
    <t>aktueller Bescheid vom</t>
  </si>
  <si>
    <t>-</t>
  </si>
  <si>
    <t>nein</t>
  </si>
  <si>
    <t>Name Zuwendungsempfänger</t>
  </si>
  <si>
    <t>Personenidentnummer (PI)</t>
  </si>
  <si>
    <t>Für die Auszahlung der 2. und 3. Tranche ist zusätzlich zu diesem Auszahlungsantrag eine Erklärung zum jeweils vorangegangenem Jahr einzureichen, dass der</t>
  </si>
  <si>
    <t>Geschäftsplan umgesetzt wurde. Diese Erklärungen gelten als Zwischennachweis gemäß Nr 6.1 der Allgemeinen Nebenbestimmungen für Zuwendungen zur</t>
  </si>
  <si>
    <t>Projektförderung (ANBest-P). Die 3. Tranche ist die Schlusszahlung.</t>
  </si>
  <si>
    <t>Bewilligungszeitraum vom/bis</t>
  </si>
  <si>
    <t>vom</t>
  </si>
  <si>
    <t>II. Bereits erfolgte Zahlungen (in €)</t>
  </si>
  <si>
    <t>III. Beantragte Zahlung (in  €)</t>
  </si>
  <si>
    <t>IV. Angaben zu den geplanten Ausgaben</t>
  </si>
  <si>
    <t>mitteilungspflichtigen Änderungen eingetreten sind. Nicht verbrauchte Mittel zeige ich unverzüglich an.</t>
  </si>
  <si>
    <t>% der Zuwendung</t>
  </si>
  <si>
    <t>verfügbarer
Betrag in €</t>
  </si>
  <si>
    <t>Bitte auswählen!</t>
  </si>
  <si>
    <t>männlich</t>
  </si>
  <si>
    <t>weiblich</t>
  </si>
  <si>
    <t>nicht binär</t>
  </si>
  <si>
    <t>keine Angabe</t>
  </si>
  <si>
    <t>keine Prävalenz</t>
  </si>
  <si>
    <t>Auszahlungsantrag</t>
  </si>
  <si>
    <t>in €</t>
  </si>
  <si>
    <t>Zuwendungsbetrag (bewilligte Mittel gesamt)</t>
  </si>
  <si>
    <t>Zieljahr</t>
  </si>
  <si>
    <t>Hinweis: Es sind nur Ausgaben zuwendungsfähig, die nach der Erteilung des Zuwendungsbescheides getätigt wurden!</t>
  </si>
  <si>
    <t xml:space="preserve"> </t>
  </si>
  <si>
    <t>Teil A</t>
  </si>
  <si>
    <t>Teil B</t>
  </si>
  <si>
    <t>Teil C</t>
  </si>
  <si>
    <t>Teil D</t>
  </si>
  <si>
    <t>Fördergegenstand</t>
  </si>
  <si>
    <t>1. Zahlung eines angemessenen Gehaltes</t>
  </si>
  <si>
    <t>Bitte den Fördergegenstand auswählen!</t>
  </si>
  <si>
    <t>2. Personalgewinnungskosten, einschließlich Einmalzahlungen an den Junglandwirt</t>
  </si>
  <si>
    <t>3. Ausgaben zur Lebenserhaltung des Junglandwirtes</t>
  </si>
  <si>
    <t>3. Investitionen einschließlich Flächenkauf</t>
  </si>
  <si>
    <t>3. Ausgaben zur Qualifizierung des Junglandwirtes</t>
  </si>
  <si>
    <t>2. Verpflichtungen und Ausgaben im Zusammenhang mit der Übernahme</t>
  </si>
  <si>
    <t>2. Verpflichtungen und Ausgaben im Zusammenhang mit Hofübernahme</t>
  </si>
  <si>
    <t>(insbesondere Kaufpreis, Gebühren, übernommene Altverpflichtungen)</t>
  </si>
  <si>
    <t>(z. B. Notargebühren, Unterhalt, Altenteiler)</t>
  </si>
  <si>
    <t>Summe</t>
  </si>
  <si>
    <t>Ich bestätige, dass die Bedingungen und Auflagen des auf Seite 1 genannten Bescheids erfüllt werden und keine</t>
  </si>
  <si>
    <t>Hiermit beantrage ich die Auszahlung der auf Seite 1 genannten Tranche in Höhe des anteiligen Mittelbedarfs entsprechend</t>
  </si>
  <si>
    <t>der im Zuwendungsbescheid/letzten Änderungsbescheid festgelegten Bestimmungen.</t>
  </si>
  <si>
    <t>Bitte geben Sie die Adresse, den Link oder den Namen der Internetseite bzw. der Social Media-Auftritte an!</t>
  </si>
  <si>
    <t>Geschlecht des Junglandwirtes</t>
  </si>
  <si>
    <t>* * * Status- und Funktionsbezeichnungen dieses Antrages gelten geschlechtsneutral. * * *</t>
  </si>
  <si>
    <t>»außerfamiliäre Übernahme/Übergabe einschließlich dem Kauf eines bestehenden landwirtschaftlichen Betriebes«</t>
  </si>
  <si>
    <t>»innerfamiliäre Übernahme/Übergabe (Hofnachfolge) eines landwirtschaftlichen Betriebes«</t>
  </si>
  <si>
    <t>»Generationswechsel in der Betriebsleitung eines landwirtschaftl. Betriebes in der Form juristischer Personen«</t>
  </si>
  <si>
    <t>Verfügen Sie über eine eigene Internetseite und/oder Auftritte in Social Media?</t>
  </si>
  <si>
    <t>V. Erfüllung der Publizitätsauflagen</t>
  </si>
  <si>
    <t>VI. Auszahlungsantrag</t>
  </si>
  <si>
    <t>V 1.1</t>
  </si>
  <si>
    <t>Ergänzung des Hinweises zur Abgabefrist, Begrenzung des Zuwendungsbetrages 
auf max. 70.000 € (Seite 1), Umbennenung von »Mittelanforderung« in »Auszahlungs-
antrag« (Seite 2) [AT-24000297]</t>
  </si>
  <si>
    <t>V 1.2</t>
  </si>
  <si>
    <t>»Neugründung eines landwirtschaftlichen Unternehmens«</t>
  </si>
  <si>
    <t>Änderung Seite 2 ("Einzelunternehmen" in "Unternehmen") [AT-24000534]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</si>
</sst>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;\-#,##0.00;"/>
  </numFmts>
  <fonts count="19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9"/>
      <color indexed="81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8"/>
      <color rgb="FF0070C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9"/>
      </patternFill>
    </fill>
  </fills>
  <borders count="31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1" fillId="0" borderId="0"/>
  </cellStyleXfs>
  <cellXfs count="181">
    <xf numFmtId="0" fontId="0" fillId="0" borderId="0" xfId="0"/>
    <xf numFmtId="0" fontId="3" fillId="0" borderId="0" xfId="1" applyNumberFormat="1" applyFont="1" applyBorder="1" applyAlignment="1" applyProtection="1">
      <alignment vertical="center"/>
      <protection hidden="1"/>
    </xf>
    <xf numFmtId="0" fontId="4" fillId="0" borderId="0" xfId="1" applyNumberFormat="1" applyFont="1" applyBorder="1" applyAlignment="1" applyProtection="1">
      <alignment vertical="center"/>
      <protection hidden="1"/>
    </xf>
    <xf numFmtId="0" fontId="2" fillId="0" borderId="0" xfId="1" applyNumberFormat="1" applyAlignment="1" applyProtection="1">
      <alignment vertical="center"/>
      <protection hidden="1"/>
    </xf>
    <xf numFmtId="0" fontId="5" fillId="2" borderId="1" xfId="1" applyNumberFormat="1" applyFont="1" applyFill="1" applyBorder="1" applyAlignment="1" applyProtection="1">
      <alignment horizontal="left" indent="1"/>
      <protection hidden="1"/>
    </xf>
    <xf numFmtId="0" fontId="2" fillId="2" borderId="2" xfId="1" applyNumberFormat="1" applyFont="1" applyFill="1" applyBorder="1" applyAlignment="1" applyProtection="1">
      <alignment vertical="center"/>
      <protection hidden="1"/>
    </xf>
    <xf numFmtId="0" fontId="2" fillId="2" borderId="3" xfId="1" applyNumberFormat="1" applyFont="1" applyFill="1" applyBorder="1" applyAlignment="1" applyProtection="1">
      <alignment vertical="center"/>
      <protection hidden="1"/>
    </xf>
    <xf numFmtId="0" fontId="5" fillId="2" borderId="4" xfId="1" applyNumberFormat="1" applyFont="1" applyFill="1" applyBorder="1" applyAlignment="1" applyProtection="1">
      <alignment horizontal="left" vertical="top" indent="1"/>
      <protection hidden="1"/>
    </xf>
    <xf numFmtId="0" fontId="2" fillId="2" borderId="5" xfId="1" applyNumberFormat="1" applyFont="1" applyFill="1" applyBorder="1" applyAlignment="1" applyProtection="1">
      <alignment vertical="center"/>
      <protection hidden="1"/>
    </xf>
    <xf numFmtId="0" fontId="2" fillId="2" borderId="6" xfId="1" applyNumberFormat="1" applyFont="1" applyFill="1" applyBorder="1" applyAlignment="1" applyProtection="1">
      <alignment vertical="center"/>
      <protection hidden="1"/>
    </xf>
    <xf numFmtId="0" fontId="2" fillId="0" borderId="0" xfId="1" applyNumberFormat="1" applyAlignment="1" applyProtection="1">
      <alignment horizontal="center" vertical="center"/>
      <protection hidden="1"/>
    </xf>
    <xf numFmtId="0" fontId="7" fillId="3" borderId="7" xfId="1" applyNumberFormat="1" applyFont="1" applyFill="1" applyBorder="1" applyAlignment="1" applyProtection="1">
      <alignment horizontal="left" vertical="center" indent="1"/>
      <protection hidden="1"/>
    </xf>
    <xf numFmtId="0" fontId="2" fillId="3" borderId="8" xfId="1" applyNumberFormat="1" applyFill="1" applyBorder="1" applyAlignment="1" applyProtection="1">
      <alignment horizontal="center" vertical="center"/>
      <protection hidden="1"/>
    </xf>
    <xf numFmtId="0" fontId="2" fillId="3" borderId="9" xfId="1" applyNumberFormat="1" applyFill="1" applyBorder="1" applyAlignment="1" applyProtection="1">
      <alignment vertical="center"/>
      <protection hidden="1"/>
    </xf>
    <xf numFmtId="0" fontId="7" fillId="4" borderId="10" xfId="1" applyNumberFormat="1" applyFont="1" applyFill="1" applyBorder="1" applyAlignment="1">
      <alignment horizontal="left" vertical="center" indent="1"/>
    </xf>
    <xf numFmtId="0" fontId="7" fillId="4" borderId="10" xfId="1" applyNumberFormat="1" applyFont="1" applyFill="1" applyBorder="1" applyAlignment="1">
      <alignment horizontal="center" vertical="center"/>
    </xf>
    <xf numFmtId="0" fontId="2" fillId="0" borderId="0" xfId="1" applyNumberFormat="1" applyBorder="1" applyAlignment="1" applyProtection="1">
      <alignment vertical="center"/>
      <protection hidden="1"/>
    </xf>
    <xf numFmtId="164" fontId="2" fillId="0" borderId="10" xfId="1" applyNumberFormat="1" applyFont="1" applyBorder="1" applyAlignment="1">
      <alignment horizontal="left" vertical="center" indent="1"/>
    </xf>
    <xf numFmtId="164" fontId="2" fillId="0" borderId="10" xfId="3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left" vertical="center" wrapText="1" indent="1"/>
    </xf>
    <xf numFmtId="164" fontId="2" fillId="0" borderId="10" xfId="1" applyNumberFormat="1" applyFont="1" applyBorder="1" applyAlignment="1">
      <alignment horizontal="center" vertical="center"/>
    </xf>
    <xf numFmtId="0" fontId="11" fillId="0" borderId="0" xfId="1" quotePrefix="1" applyNumberFormat="1" applyFont="1" applyAlignment="1" applyProtection="1">
      <alignment vertical="center"/>
      <protection hidden="1"/>
    </xf>
    <xf numFmtId="0" fontId="8" fillId="0" borderId="0" xfId="2" applyNumberFormat="1" applyFont="1" applyAlignment="1" applyProtection="1">
      <alignment vertical="center"/>
      <protection hidden="1"/>
    </xf>
    <xf numFmtId="0" fontId="2" fillId="0" borderId="0" xfId="2" applyNumberFormat="1" applyFont="1" applyFill="1" applyAlignment="1" applyProtection="1">
      <alignment vertical="center"/>
      <protection hidden="1"/>
    </xf>
    <xf numFmtId="0" fontId="2" fillId="0" borderId="0" xfId="2" applyNumberFormat="1" applyFont="1" applyFill="1" applyBorder="1" applyAlignment="1" applyProtection="1">
      <alignment vertical="center"/>
      <protection hidden="1"/>
    </xf>
    <xf numFmtId="0" fontId="2" fillId="0" borderId="0" xfId="4" applyNumberFormat="1" applyFont="1" applyFill="1" applyBorder="1" applyAlignment="1" applyProtection="1">
      <alignment vertical="center"/>
      <protection hidden="1"/>
    </xf>
    <xf numFmtId="0" fontId="2" fillId="0" borderId="0" xfId="4" applyNumberFormat="1" applyFont="1" applyFill="1" applyAlignment="1" applyProtection="1">
      <alignment vertical="center"/>
      <protection hidden="1"/>
    </xf>
    <xf numFmtId="0" fontId="2" fillId="0" borderId="0" xfId="4" applyNumberFormat="1" applyFont="1" applyAlignment="1" applyProtection="1">
      <alignment vertical="center"/>
      <protection hidden="1"/>
    </xf>
    <xf numFmtId="0" fontId="2" fillId="4" borderId="20" xfId="2" applyNumberFormat="1" applyFont="1" applyFill="1" applyBorder="1" applyAlignment="1" applyProtection="1">
      <alignment horizontal="left" vertical="center"/>
      <protection hidden="1"/>
    </xf>
    <xf numFmtId="0" fontId="2" fillId="4" borderId="21" xfId="2" applyNumberFormat="1" applyFont="1" applyFill="1" applyBorder="1" applyAlignment="1" applyProtection="1">
      <alignment horizontal="left" vertical="center"/>
      <protection hidden="1"/>
    </xf>
    <xf numFmtId="0" fontId="2" fillId="0" borderId="0" xfId="2" applyNumberFormat="1" applyFont="1" applyAlignment="1" applyProtection="1">
      <alignment vertical="center"/>
      <protection hidden="1"/>
    </xf>
    <xf numFmtId="0" fontId="2" fillId="0" borderId="12" xfId="2" applyNumberFormat="1" applyFont="1" applyFill="1" applyBorder="1" applyAlignment="1" applyProtection="1">
      <alignment vertical="center"/>
      <protection hidden="1"/>
    </xf>
    <xf numFmtId="0" fontId="2" fillId="0" borderId="13" xfId="2" applyNumberFormat="1" applyFont="1" applyFill="1" applyBorder="1" applyAlignment="1" applyProtection="1">
      <alignment vertical="center"/>
      <protection hidden="1"/>
    </xf>
    <xf numFmtId="0" fontId="2" fillId="0" borderId="14" xfId="4" applyNumberFormat="1" applyFont="1" applyBorder="1" applyAlignment="1" applyProtection="1">
      <alignment vertical="center"/>
      <protection hidden="1"/>
    </xf>
    <xf numFmtId="0" fontId="2" fillId="0" borderId="15" xfId="4" applyNumberFormat="1" applyFont="1" applyBorder="1" applyAlignment="1" applyProtection="1">
      <alignment vertical="center"/>
      <protection hidden="1"/>
    </xf>
    <xf numFmtId="0" fontId="2" fillId="0" borderId="0" xfId="4" applyNumberFormat="1" applyFont="1" applyFill="1" applyBorder="1" applyAlignment="1" applyProtection="1">
      <alignment horizontal="left" vertical="center"/>
      <protection hidden="1"/>
    </xf>
    <xf numFmtId="0" fontId="2" fillId="0" borderId="14" xfId="4" applyNumberFormat="1" applyFont="1" applyFill="1" applyBorder="1" applyAlignment="1" applyProtection="1">
      <alignment vertical="center"/>
      <protection hidden="1"/>
    </xf>
    <xf numFmtId="0" fontId="2" fillId="0" borderId="15" xfId="4" applyNumberFormat="1" applyFont="1" applyFill="1" applyBorder="1" applyAlignment="1" applyProtection="1">
      <alignment vertical="center"/>
      <protection hidden="1"/>
    </xf>
    <xf numFmtId="0" fontId="2" fillId="5" borderId="7" xfId="4" applyNumberFormat="1" applyFont="1" applyFill="1" applyBorder="1" applyAlignment="1" applyProtection="1">
      <alignment horizontal="left" vertical="center" indent="1"/>
      <protection locked="0"/>
    </xf>
    <xf numFmtId="0" fontId="2" fillId="5" borderId="9" xfId="4" applyNumberFormat="1" applyFont="1" applyFill="1" applyBorder="1" applyAlignment="1" applyProtection="1">
      <alignment horizontal="left" vertical="center"/>
      <protection hidden="1"/>
    </xf>
    <xf numFmtId="0" fontId="2" fillId="0" borderId="15" xfId="4" applyNumberFormat="1" applyFont="1" applyFill="1" applyBorder="1" applyAlignment="1" applyProtection="1">
      <alignment horizontal="left" vertical="center"/>
      <protection hidden="1"/>
    </xf>
    <xf numFmtId="0" fontId="2" fillId="0" borderId="0" xfId="2" applyNumberFormat="1" applyFont="1" applyBorder="1" applyAlignment="1" applyProtection="1">
      <alignment vertical="center"/>
      <protection hidden="1"/>
    </xf>
    <xf numFmtId="0" fontId="2" fillId="0" borderId="0" xfId="4" applyNumberFormat="1" applyFont="1" applyBorder="1" applyAlignment="1" applyProtection="1">
      <alignment vertical="center"/>
      <protection hidden="1"/>
    </xf>
    <xf numFmtId="0" fontId="9" fillId="0" borderId="0" xfId="2" applyNumberFormat="1" applyFont="1" applyBorder="1" applyAlignment="1" applyProtection="1">
      <alignment vertical="center"/>
      <protection hidden="1"/>
    </xf>
    <xf numFmtId="0" fontId="2" fillId="0" borderId="17" xfId="2" applyNumberFormat="1" applyFont="1" applyFill="1" applyBorder="1" applyAlignment="1" applyProtection="1">
      <alignment vertical="center"/>
      <protection hidden="1"/>
    </xf>
    <xf numFmtId="0" fontId="2" fillId="0" borderId="18" xfId="2" applyNumberFormat="1" applyFont="1" applyFill="1" applyBorder="1" applyAlignment="1" applyProtection="1">
      <alignment vertical="center"/>
      <protection hidden="1"/>
    </xf>
    <xf numFmtId="0" fontId="2" fillId="0" borderId="17" xfId="4" applyNumberFormat="1" applyFont="1" applyFill="1" applyBorder="1" applyAlignment="1" applyProtection="1">
      <alignment vertical="center"/>
      <protection hidden="1"/>
    </xf>
    <xf numFmtId="0" fontId="2" fillId="0" borderId="18" xfId="4" applyNumberFormat="1" applyFont="1" applyFill="1" applyBorder="1" applyAlignment="1" applyProtection="1">
      <alignment vertical="center"/>
      <protection hidden="1"/>
    </xf>
    <xf numFmtId="0" fontId="10" fillId="0" borderId="0" xfId="2" applyNumberFormat="1" applyFont="1" applyFill="1" applyBorder="1" applyAlignment="1" applyProtection="1">
      <alignment vertical="center"/>
      <protection hidden="1"/>
    </xf>
    <xf numFmtId="0" fontId="2" fillId="6" borderId="25" xfId="4" applyNumberFormat="1" applyFont="1" applyFill="1" applyBorder="1" applyAlignment="1" applyProtection="1">
      <alignment vertical="center"/>
      <protection hidden="1"/>
    </xf>
    <xf numFmtId="0" fontId="9" fillId="0" borderId="0" xfId="4" applyNumberFormat="1" applyFont="1" applyFill="1" applyBorder="1" applyAlignment="1" applyProtection="1">
      <alignment horizontal="right" vertical="center" indent="1"/>
      <protection hidden="1"/>
    </xf>
    <xf numFmtId="0" fontId="2" fillId="0" borderId="15" xfId="2" applyNumberFormat="1" applyFont="1" applyFill="1" applyBorder="1" applyAlignment="1" applyProtection="1">
      <alignment vertical="center"/>
      <protection hidden="1"/>
    </xf>
    <xf numFmtId="0" fontId="2" fillId="6" borderId="27" xfId="2" applyNumberFormat="1" applyFont="1" applyFill="1" applyBorder="1" applyAlignment="1" applyProtection="1">
      <alignment vertical="center"/>
      <protection hidden="1"/>
    </xf>
    <xf numFmtId="0" fontId="2" fillId="6" borderId="23" xfId="2" applyNumberFormat="1" applyFont="1" applyFill="1" applyBorder="1" applyAlignment="1" applyProtection="1">
      <alignment vertical="center"/>
      <protection hidden="1"/>
    </xf>
    <xf numFmtId="0" fontId="2" fillId="6" borderId="27" xfId="4" applyNumberFormat="1" applyFont="1" applyFill="1" applyBorder="1" applyAlignment="1" applyProtection="1">
      <alignment vertical="center"/>
      <protection hidden="1"/>
    </xf>
    <xf numFmtId="0" fontId="6" fillId="0" borderId="0" xfId="1" quotePrefix="1" applyNumberFormat="1" applyFont="1" applyBorder="1" applyAlignment="1" applyProtection="1">
      <alignment horizontal="left" vertical="center"/>
      <protection hidden="1"/>
    </xf>
    <xf numFmtId="0" fontId="9" fillId="0" borderId="0" xfId="4" applyNumberFormat="1" applyFont="1" applyFill="1" applyAlignment="1" applyProtection="1">
      <alignment vertical="center"/>
      <protection hidden="1"/>
    </xf>
    <xf numFmtId="0" fontId="2" fillId="0" borderId="15" xfId="2" applyNumberFormat="1" applyFont="1" applyBorder="1" applyAlignment="1" applyProtection="1">
      <alignment vertical="center"/>
      <protection hidden="1"/>
    </xf>
    <xf numFmtId="0" fontId="2" fillId="0" borderId="17" xfId="2" applyNumberFormat="1" applyFont="1" applyBorder="1" applyAlignment="1" applyProtection="1">
      <alignment vertical="center"/>
      <protection hidden="1"/>
    </xf>
    <xf numFmtId="0" fontId="2" fillId="0" borderId="18" xfId="2" applyNumberFormat="1" applyFont="1" applyBorder="1" applyAlignment="1" applyProtection="1">
      <alignment vertical="center"/>
      <protection hidden="1"/>
    </xf>
    <xf numFmtId="0" fontId="2" fillId="0" borderId="0" xfId="4" applyNumberFormat="1" applyFont="1" applyFill="1" applyBorder="1" applyAlignment="1" applyProtection="1">
      <alignment horizontal="right" vertical="center" indent="1"/>
      <protection hidden="1"/>
    </xf>
    <xf numFmtId="0" fontId="2" fillId="0" borderId="14" xfId="4" applyNumberFormat="1" applyFont="1" applyFill="1" applyBorder="1" applyAlignment="1" applyProtection="1">
      <alignment horizontal="left" vertical="center" indent="2"/>
      <protection hidden="1"/>
    </xf>
    <xf numFmtId="0" fontId="2" fillId="0" borderId="16" xfId="4" applyNumberFormat="1" applyFont="1" applyBorder="1" applyAlignment="1" applyProtection="1">
      <alignment vertical="center"/>
      <protection hidden="1"/>
    </xf>
    <xf numFmtId="0" fontId="11" fillId="0" borderId="11" xfId="4" applyNumberFormat="1" applyFont="1" applyFill="1" applyBorder="1" applyAlignment="1" applyProtection="1">
      <alignment horizontal="left" vertical="center" indent="1"/>
      <protection hidden="1"/>
    </xf>
    <xf numFmtId="0" fontId="9" fillId="0" borderId="14" xfId="4" applyNumberFormat="1" applyFont="1" applyFill="1" applyBorder="1" applyAlignment="1" applyProtection="1">
      <alignment horizontal="left" vertical="center" indent="1"/>
      <protection hidden="1"/>
    </xf>
    <xf numFmtId="0" fontId="9" fillId="0" borderId="14" xfId="4" applyNumberFormat="1" applyFont="1" applyBorder="1" applyAlignment="1" applyProtection="1">
      <alignment horizontal="left" vertical="center" indent="1"/>
      <protection hidden="1"/>
    </xf>
    <xf numFmtId="0" fontId="2" fillId="0" borderId="16" xfId="4" applyNumberFormat="1" applyFont="1" applyFill="1" applyBorder="1" applyAlignment="1" applyProtection="1">
      <alignment horizontal="left" vertical="center" indent="2"/>
      <protection hidden="1"/>
    </xf>
    <xf numFmtId="0" fontId="6" fillId="0" borderId="0" xfId="2" applyNumberFormat="1" applyFont="1" applyFill="1" applyAlignment="1" applyProtection="1">
      <alignment vertical="center"/>
      <protection hidden="1"/>
    </xf>
    <xf numFmtId="0" fontId="2" fillId="6" borderId="0" xfId="4" applyNumberFormat="1" applyFont="1" applyFill="1" applyBorder="1" applyAlignment="1" applyProtection="1">
      <alignment vertical="center"/>
      <protection locked="0"/>
    </xf>
    <xf numFmtId="0" fontId="2" fillId="6" borderId="17" xfId="4" applyNumberFormat="1" applyFont="1" applyFill="1" applyBorder="1" applyAlignment="1" applyProtection="1">
      <alignment vertical="center"/>
      <protection locked="0"/>
    </xf>
    <xf numFmtId="0" fontId="9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NumberFormat="1" applyFont="1" applyFill="1" applyBorder="1" applyAlignment="1" applyProtection="1">
      <alignment horizontal="left" vertical="center"/>
      <protection hidden="1"/>
    </xf>
    <xf numFmtId="0" fontId="2" fillId="0" borderId="0" xfId="4" applyNumberFormat="1" applyFont="1" applyFill="1" applyBorder="1" applyAlignment="1" applyProtection="1">
      <alignment horizontal="left" vertical="center" indent="1"/>
      <protection hidden="1"/>
    </xf>
    <xf numFmtId="14" fontId="2" fillId="5" borderId="10" xfId="4" applyNumberFormat="1" applyFont="1" applyFill="1" applyBorder="1" applyAlignment="1" applyProtection="1">
      <alignment horizontal="left" vertical="center" indent="1"/>
      <protection locked="0"/>
    </xf>
    <xf numFmtId="0" fontId="2" fillId="0" borderId="12" xfId="4" applyNumberFormat="1" applyFont="1" applyFill="1" applyBorder="1" applyAlignment="1" applyProtection="1">
      <alignment vertical="center"/>
      <protection hidden="1"/>
    </xf>
    <xf numFmtId="0" fontId="2" fillId="0" borderId="17" xfId="4" applyNumberFormat="1" applyFont="1" applyBorder="1" applyAlignment="1" applyProtection="1">
      <alignment vertical="center"/>
      <protection hidden="1"/>
    </xf>
    <xf numFmtId="0" fontId="15" fillId="0" borderId="17" xfId="4" applyNumberFormat="1" applyFont="1" applyBorder="1" applyAlignment="1" applyProtection="1">
      <alignment vertical="center"/>
      <protection hidden="1"/>
    </xf>
    <xf numFmtId="4" fontId="2" fillId="5" borderId="10" xfId="4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quotePrefix="1" applyNumberFormat="1" applyFont="1" applyBorder="1" applyAlignment="1" applyProtection="1">
      <alignment vertical="center"/>
      <protection hidden="1"/>
    </xf>
    <xf numFmtId="0" fontId="2" fillId="6" borderId="28" xfId="2" applyNumberFormat="1" applyFont="1" applyFill="1" applyBorder="1" applyAlignment="1" applyProtection="1">
      <alignment vertical="center"/>
      <protection hidden="1"/>
    </xf>
    <xf numFmtId="0" fontId="2" fillId="6" borderId="0" xfId="2" applyNumberFormat="1" applyFont="1" applyFill="1" applyBorder="1" applyAlignment="1" applyProtection="1">
      <alignment vertical="center"/>
      <protection hidden="1"/>
    </xf>
    <xf numFmtId="0" fontId="2" fillId="6" borderId="29" xfId="4" applyNumberFormat="1" applyFont="1" applyFill="1" applyBorder="1" applyAlignment="1" applyProtection="1">
      <alignment vertical="center"/>
      <protection hidden="1"/>
    </xf>
    <xf numFmtId="0" fontId="9" fillId="0" borderId="17" xfId="2" applyNumberFormat="1" applyFont="1" applyBorder="1" applyAlignment="1" applyProtection="1">
      <alignment vertical="center"/>
      <protection hidden="1"/>
    </xf>
    <xf numFmtId="0" fontId="2" fillId="0" borderId="11" xfId="4" applyNumberFormat="1" applyFont="1" applyBorder="1" applyAlignment="1" applyProtection="1">
      <alignment vertical="center"/>
      <protection hidden="1"/>
    </xf>
    <xf numFmtId="0" fontId="2" fillId="0" borderId="14" xfId="2" applyNumberFormat="1" applyFont="1" applyFill="1" applyBorder="1" applyAlignment="1" applyProtection="1">
      <alignment vertical="center"/>
      <protection hidden="1"/>
    </xf>
    <xf numFmtId="0" fontId="2" fillId="0" borderId="14" xfId="2" applyNumberFormat="1" applyFont="1" applyBorder="1" applyAlignment="1" applyProtection="1">
      <alignment vertical="center"/>
      <protection hidden="1"/>
    </xf>
    <xf numFmtId="0" fontId="2" fillId="0" borderId="16" xfId="2" applyNumberFormat="1" applyFont="1" applyFill="1" applyBorder="1" applyAlignment="1" applyProtection="1">
      <alignment vertical="center"/>
      <protection hidden="1"/>
    </xf>
    <xf numFmtId="0" fontId="7" fillId="4" borderId="20" xfId="2" applyNumberFormat="1" applyFont="1" applyFill="1" applyBorder="1" applyAlignment="1" applyProtection="1">
      <alignment vertical="center"/>
      <protection hidden="1"/>
    </xf>
    <xf numFmtId="0" fontId="2" fillId="4" borderId="19" xfId="2" applyNumberFormat="1" applyFont="1" applyFill="1" applyBorder="1" applyAlignment="1" applyProtection="1">
      <alignment vertical="center"/>
      <protection hidden="1"/>
    </xf>
    <xf numFmtId="0" fontId="2" fillId="0" borderId="16" xfId="2" applyNumberFormat="1" applyFont="1" applyBorder="1" applyAlignment="1" applyProtection="1">
      <alignment vertical="center"/>
      <protection hidden="1"/>
    </xf>
    <xf numFmtId="0" fontId="10" fillId="0" borderId="0" xfId="2" applyNumberFormat="1" applyFont="1" applyBorder="1" applyAlignment="1" applyProtection="1">
      <alignment vertical="center"/>
      <protection hidden="1"/>
    </xf>
    <xf numFmtId="0" fontId="2" fillId="0" borderId="16" xfId="4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6" borderId="0" xfId="4" applyNumberFormat="1" applyFont="1" applyFill="1" applyBorder="1" applyAlignment="1" applyProtection="1">
      <alignment vertical="center"/>
      <protection hidden="1"/>
    </xf>
    <xf numFmtId="0" fontId="10" fillId="0" borderId="0" xfId="4" applyNumberFormat="1" applyFont="1" applyFill="1" applyBorder="1" applyAlignment="1" applyProtection="1">
      <alignment vertical="center"/>
      <protection hidden="1"/>
    </xf>
    <xf numFmtId="0" fontId="2" fillId="7" borderId="0" xfId="4" applyNumberFormat="1" applyFont="1" applyFill="1" applyAlignment="1" applyProtection="1">
      <alignment vertical="center"/>
      <protection hidden="1"/>
    </xf>
    <xf numFmtId="0" fontId="11" fillId="0" borderId="0" xfId="2" applyNumberFormat="1" applyFont="1" applyFill="1" applyAlignment="1" applyProtection="1">
      <alignment horizontal="left" vertical="center"/>
      <protection hidden="1"/>
    </xf>
    <xf numFmtId="0" fontId="9" fillId="0" borderId="0" xfId="4" applyNumberFormat="1" applyFont="1" applyAlignment="1" applyProtection="1">
      <alignment horizontal="right" vertical="center"/>
      <protection hidden="1"/>
    </xf>
    <xf numFmtId="0" fontId="2" fillId="0" borderId="0" xfId="2" applyNumberFormat="1" applyFont="1" applyBorder="1" applyAlignment="1" applyProtection="1">
      <alignment horizontal="center" vertical="center"/>
      <protection hidden="1"/>
    </xf>
    <xf numFmtId="0" fontId="11" fillId="0" borderId="0" xfId="4" applyNumberFormat="1" applyFont="1" applyBorder="1" applyAlignment="1" applyProtection="1">
      <alignment horizontal="right" vertical="center" indent="1"/>
      <protection hidden="1"/>
    </xf>
    <xf numFmtId="0" fontId="16" fillId="0" borderId="17" xfId="4" applyNumberFormat="1" applyFont="1" applyFill="1" applyBorder="1" applyAlignment="1" applyProtection="1">
      <alignment vertical="center"/>
      <protection hidden="1"/>
    </xf>
    <xf numFmtId="0" fontId="2" fillId="6" borderId="22" xfId="2" applyNumberFormat="1" applyFont="1" applyFill="1" applyBorder="1" applyAlignment="1" applyProtection="1">
      <alignment horizontal="left" vertical="center" indent="1"/>
      <protection locked="0"/>
    </xf>
    <xf numFmtId="0" fontId="2" fillId="6" borderId="26" xfId="2" applyNumberFormat="1" applyFont="1" applyFill="1" applyBorder="1" applyAlignment="1" applyProtection="1">
      <alignment horizontal="left" vertical="center" indent="1"/>
      <protection locked="0"/>
    </xf>
    <xf numFmtId="0" fontId="2" fillId="6" borderId="24" xfId="4" applyNumberFormat="1" applyFont="1" applyFill="1" applyBorder="1" applyAlignment="1" applyProtection="1">
      <alignment horizontal="left" vertical="center" indent="1"/>
      <protection locked="0"/>
    </xf>
    <xf numFmtId="0" fontId="11" fillId="0" borderId="12" xfId="4" applyNumberFormat="1" applyFont="1" applyFill="1" applyBorder="1" applyAlignment="1" applyProtection="1">
      <alignment horizontal="left" vertical="center" indent="1"/>
      <protection hidden="1"/>
    </xf>
    <xf numFmtId="0" fontId="9" fillId="0" borderId="0" xfId="4" applyNumberFormat="1" applyFont="1" applyFill="1" applyBorder="1" applyAlignment="1" applyProtection="1">
      <alignment horizontal="left" vertical="center" indent="1"/>
      <protection hidden="1"/>
    </xf>
    <xf numFmtId="0" fontId="2" fillId="0" borderId="0" xfId="4" applyNumberFormat="1" applyFont="1" applyFill="1" applyBorder="1" applyAlignment="1" applyProtection="1">
      <alignment horizontal="left" vertical="center" indent="2"/>
      <protection hidden="1"/>
    </xf>
    <xf numFmtId="0" fontId="2" fillId="0" borderId="17" xfId="4" applyNumberFormat="1" applyFont="1" applyFill="1" applyBorder="1" applyAlignment="1" applyProtection="1">
      <alignment horizontal="left" vertical="center" indent="2"/>
      <protection hidden="1"/>
    </xf>
    <xf numFmtId="0" fontId="9" fillId="0" borderId="0" xfId="4" applyNumberFormat="1" applyFont="1" applyBorder="1" applyAlignment="1" applyProtection="1">
      <alignment horizontal="left" vertical="center" indent="1"/>
      <protection hidden="1"/>
    </xf>
    <xf numFmtId="165" fontId="2" fillId="0" borderId="10" xfId="4" applyNumberFormat="1" applyFont="1" applyFill="1" applyBorder="1" applyAlignment="1" applyProtection="1">
      <alignment horizontal="right" vertical="center" indent="1"/>
      <protection hidden="1"/>
    </xf>
    <xf numFmtId="0" fontId="2" fillId="7" borderId="0" xfId="2" applyNumberFormat="1" applyFont="1" applyFill="1" applyAlignment="1" applyProtection="1">
      <alignment vertical="center"/>
      <protection hidden="1"/>
    </xf>
    <xf numFmtId="0" fontId="2" fillId="7" borderId="0" xfId="4" applyNumberFormat="1" applyFont="1" applyFill="1" applyAlignment="1" applyProtection="1">
      <alignment vertical="center"/>
      <protection locked="0" hidden="1"/>
    </xf>
    <xf numFmtId="0" fontId="2" fillId="2" borderId="8" xfId="4" applyNumberFormat="1" applyFont="1" applyFill="1" applyBorder="1" applyAlignment="1" applyProtection="1">
      <alignment vertical="center"/>
      <protection hidden="1"/>
    </xf>
    <xf numFmtId="0" fontId="2" fillId="2" borderId="8" xfId="2" applyNumberFormat="1" applyFont="1" applyFill="1" applyBorder="1" applyAlignment="1" applyProtection="1">
      <alignment vertical="center"/>
      <protection hidden="1"/>
    </xf>
    <xf numFmtId="165" fontId="2" fillId="2" borderId="9" xfId="4" applyNumberFormat="1" applyFont="1" applyFill="1" applyBorder="1" applyAlignment="1" applyProtection="1">
      <alignment horizontal="right" vertical="center" indent="1"/>
      <protection hidden="1"/>
    </xf>
    <xf numFmtId="0" fontId="9" fillId="2" borderId="10" xfId="4" applyNumberFormat="1" applyFont="1" applyFill="1" applyBorder="1" applyAlignment="1" applyProtection="1">
      <alignment horizontal="left" vertical="center" indent="1"/>
      <protection hidden="1"/>
    </xf>
    <xf numFmtId="0" fontId="9" fillId="2" borderId="10" xfId="4" applyNumberFormat="1" applyFont="1" applyFill="1" applyBorder="1" applyAlignment="1" applyProtection="1">
      <alignment horizontal="center" vertical="center"/>
      <protection hidden="1"/>
    </xf>
    <xf numFmtId="0" fontId="14" fillId="0" borderId="14" xfId="4" applyNumberFormat="1" applyFont="1" applyFill="1" applyBorder="1" applyAlignment="1" applyProtection="1">
      <alignment horizontal="left" vertical="center" indent="1"/>
      <protection hidden="1"/>
    </xf>
    <xf numFmtId="10" fontId="2" fillId="7" borderId="0" xfId="2" applyNumberFormat="1" applyFont="1" applyFill="1" applyAlignment="1" applyProtection="1">
      <alignment horizontal="right" vertical="center" indent="1"/>
      <protection hidden="1"/>
    </xf>
    <xf numFmtId="0" fontId="2" fillId="0" borderId="10" xfId="4" applyNumberFormat="1" applyFont="1" applyFill="1" applyBorder="1" applyAlignment="1" applyProtection="1">
      <alignment horizontal="left" vertical="center" indent="1"/>
      <protection hidden="1"/>
    </xf>
    <xf numFmtId="0" fontId="9" fillId="2" borderId="10" xfId="4" applyNumberFormat="1" applyFont="1" applyFill="1" applyBorder="1" applyAlignment="1" applyProtection="1">
      <alignment horizontal="right" vertical="center" indent="1"/>
      <protection hidden="1"/>
    </xf>
    <xf numFmtId="0" fontId="14" fillId="0" borderId="0" xfId="4" applyNumberFormat="1" applyFont="1" applyFill="1" applyBorder="1" applyAlignment="1" applyProtection="1">
      <alignment horizontal="left" vertical="center" indent="1"/>
      <protection hidden="1"/>
    </xf>
    <xf numFmtId="4" fontId="2" fillId="7" borderId="0" xfId="2" applyNumberFormat="1" applyFont="1" applyFill="1" applyAlignment="1" applyProtection="1">
      <alignment horizontal="right" vertical="center" indent="1"/>
      <protection hidden="1"/>
    </xf>
    <xf numFmtId="0" fontId="9" fillId="2" borderId="10" xfId="4" applyNumberFormat="1" applyFont="1" applyFill="1" applyBorder="1" applyAlignment="1" applyProtection="1">
      <alignment horizontal="right" vertical="center" wrapText="1" indent="1"/>
      <protection hidden="1"/>
    </xf>
    <xf numFmtId="0" fontId="9" fillId="2" borderId="9" xfId="4" applyNumberFormat="1" applyFont="1" applyFill="1" applyBorder="1" applyAlignment="1" applyProtection="1">
      <alignment horizontal="center" vertical="center"/>
      <protection hidden="1"/>
    </xf>
    <xf numFmtId="0" fontId="9" fillId="2" borderId="7" xfId="2" applyNumberFormat="1" applyFont="1" applyFill="1" applyBorder="1" applyAlignment="1" applyProtection="1">
      <alignment horizontal="left" vertical="center" indent="1"/>
      <protection hidden="1"/>
    </xf>
    <xf numFmtId="0" fontId="2" fillId="0" borderId="7" xfId="4" applyNumberFormat="1" applyFont="1" applyBorder="1" applyAlignment="1" applyProtection="1">
      <alignment horizontal="left" vertical="center" indent="1"/>
      <protection hidden="1"/>
    </xf>
    <xf numFmtId="1" fontId="2" fillId="0" borderId="9" xfId="4" applyNumberFormat="1" applyFont="1" applyFill="1" applyBorder="1" applyAlignment="1" applyProtection="1">
      <alignment horizontal="left" vertical="center" indent="1"/>
      <protection hidden="1"/>
    </xf>
    <xf numFmtId="0" fontId="2" fillId="0" borderId="0" xfId="2" applyNumberFormat="1" applyFont="1" applyFill="1" applyBorder="1" applyAlignment="1" applyProtection="1">
      <alignment horizontal="center" vertical="center"/>
      <protection hidden="1"/>
    </xf>
    <xf numFmtId="0" fontId="2" fillId="5" borderId="8" xfId="4" applyNumberFormat="1" applyFont="1" applyFill="1" applyBorder="1" applyAlignment="1" applyProtection="1">
      <alignment horizontal="left" vertical="center" indent="1"/>
      <protection hidden="1"/>
    </xf>
    <xf numFmtId="0" fontId="2" fillId="5" borderId="9" xfId="4" applyNumberFormat="1" applyFont="1" applyFill="1" applyBorder="1" applyAlignment="1" applyProtection="1">
      <alignment horizontal="left" vertical="center" indent="1"/>
      <protection hidden="1"/>
    </xf>
    <xf numFmtId="0" fontId="2" fillId="0" borderId="11" xfId="4" applyNumberFormat="1" applyFont="1" applyFill="1" applyBorder="1" applyAlignment="1" applyProtection="1">
      <alignment vertical="center"/>
      <protection hidden="1"/>
    </xf>
    <xf numFmtId="0" fontId="2" fillId="0" borderId="12" xfId="4" applyNumberFormat="1" applyFont="1" applyFill="1" applyBorder="1" applyAlignment="1" applyProtection="1">
      <alignment horizontal="left" vertical="center" indent="1"/>
      <protection hidden="1"/>
    </xf>
    <xf numFmtId="0" fontId="2" fillId="0" borderId="13" xfId="4" applyNumberFormat="1" applyFont="1" applyFill="1" applyBorder="1" applyAlignment="1" applyProtection="1">
      <alignment vertical="center"/>
      <protection hidden="1"/>
    </xf>
    <xf numFmtId="0" fontId="2" fillId="7" borderId="0" xfId="2" applyNumberFormat="1" applyFont="1" applyFill="1" applyAlignment="1" applyProtection="1">
      <alignment horizontal="center" vertical="center"/>
      <protection hidden="1"/>
    </xf>
    <xf numFmtId="0" fontId="2" fillId="5" borderId="8" xfId="4" applyNumberFormat="1" applyFont="1" applyFill="1" applyBorder="1" applyAlignment="1" applyProtection="1">
      <alignment horizontal="left" vertical="center"/>
      <protection hidden="1"/>
    </xf>
    <xf numFmtId="0" fontId="2" fillId="2" borderId="7" xfId="4" applyNumberFormat="1" applyFont="1" applyFill="1" applyBorder="1" applyAlignment="1" applyProtection="1">
      <alignment horizontal="left" vertical="center" indent="1"/>
      <protection hidden="1"/>
    </xf>
    <xf numFmtId="0" fontId="16" fillId="0" borderId="0" xfId="4" applyNumberFormat="1" applyFont="1" applyFill="1" applyBorder="1" applyAlignment="1" applyProtection="1">
      <alignment vertical="center"/>
      <protection hidden="1"/>
    </xf>
    <xf numFmtId="0" fontId="15" fillId="0" borderId="0" xfId="4" applyNumberFormat="1" applyFont="1" applyBorder="1" applyAlignment="1" applyProtection="1">
      <alignment vertical="center"/>
      <protection hidden="1"/>
    </xf>
    <xf numFmtId="0" fontId="13" fillId="0" borderId="0" xfId="4" applyNumberFormat="1" applyFont="1" applyFill="1" applyBorder="1" applyAlignment="1" applyProtection="1">
      <alignment horizontal="left" vertical="center"/>
      <protection hidden="1"/>
    </xf>
    <xf numFmtId="0" fontId="9" fillId="7" borderId="0" xfId="2" applyNumberFormat="1" applyFont="1" applyFill="1" applyAlignment="1" applyProtection="1">
      <alignment horizontal="center" vertical="center" wrapText="1"/>
      <protection hidden="1"/>
    </xf>
    <xf numFmtId="0" fontId="2" fillId="6" borderId="28" xfId="2" applyNumberFormat="1" applyFont="1" applyFill="1" applyBorder="1" applyAlignment="1" applyProtection="1">
      <alignment horizontal="left" vertical="center" indent="1"/>
      <protection hidden="1"/>
    </xf>
    <xf numFmtId="0" fontId="2" fillId="6" borderId="0" xfId="2" applyNumberFormat="1" applyFont="1" applyFill="1" applyBorder="1" applyAlignment="1" applyProtection="1">
      <alignment horizontal="left" vertical="center" indent="1"/>
      <protection hidden="1"/>
    </xf>
    <xf numFmtId="0" fontId="2" fillId="6" borderId="29" xfId="4" applyNumberFormat="1" applyFont="1" applyFill="1" applyBorder="1" applyAlignment="1" applyProtection="1">
      <alignment horizontal="left" vertical="center" indent="1"/>
      <protection hidden="1"/>
    </xf>
    <xf numFmtId="14" fontId="2" fillId="9" borderId="30" xfId="4" applyNumberFormat="1" applyFont="1" applyFill="1" applyBorder="1" applyAlignment="1" applyProtection="1">
      <alignment horizontal="center" vertical="center"/>
      <protection locked="0" hidden="1"/>
    </xf>
    <xf numFmtId="49" fontId="2" fillId="5" borderId="7" xfId="4" applyNumberFormat="1" applyFont="1" applyFill="1" applyBorder="1" applyAlignment="1" applyProtection="1">
      <alignment horizontal="left" vertical="center" indent="1"/>
      <protection locked="0"/>
    </xf>
    <xf numFmtId="0" fontId="2" fillId="6" borderId="10" xfId="4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2" fillId="6" borderId="10" xfId="2" applyNumberFormat="1" applyFont="1" applyFill="1" applyBorder="1" applyAlignment="1" applyProtection="1">
      <alignment horizontal="left" vertical="center" indent="6"/>
      <protection hidden="1"/>
    </xf>
    <xf numFmtId="0" fontId="17" fillId="0" borderId="0" xfId="2" applyNumberFormat="1" applyFont="1" applyBorder="1" applyAlignment="1" applyProtection="1">
      <alignment vertical="center"/>
      <protection hidden="1"/>
    </xf>
    <xf numFmtId="0" fontId="0" fillId="0" borderId="0" xfId="0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  <protection hidden="1"/>
    </xf>
    <xf numFmtId="0" fontId="2" fillId="6" borderId="10" xfId="0" applyFont="1" applyFill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 wrapText="1" indent="1"/>
      <protection hidden="1"/>
    </xf>
    <xf numFmtId="0" fontId="0" fillId="0" borderId="0" xfId="0" applyAlignment="1"/>
    <xf numFmtId="0" fontId="0" fillId="0" borderId="0" xfId="0" applyAlignment="1">
      <alignment horizontal="left" indent="1"/>
    </xf>
    <xf numFmtId="0" fontId="9" fillId="0" borderId="0" xfId="2" applyNumberFormat="1" applyFont="1" applyBorder="1" applyAlignment="1" applyProtection="1">
      <alignment horizontal="left" vertical="center" indent="1"/>
      <protection hidden="1"/>
    </xf>
    <xf numFmtId="165" fontId="7" fillId="2" borderId="10" xfId="4" applyNumberFormat="1" applyFont="1" applyFill="1" applyBorder="1" applyAlignment="1" applyProtection="1">
      <alignment horizontal="right" vertical="center" indent="1"/>
      <protection hidden="1"/>
    </xf>
    <xf numFmtId="0" fontId="7" fillId="0" borderId="0" xfId="4" applyNumberFormat="1" applyFont="1" applyBorder="1" applyAlignment="1" applyProtection="1">
      <alignment vertical="center"/>
      <protection hidden="1"/>
    </xf>
    <xf numFmtId="0" fontId="2" fillId="8" borderId="22" xfId="2" applyNumberFormat="1" applyFont="1" applyFill="1" applyBorder="1" applyAlignment="1" applyProtection="1">
      <alignment vertical="center"/>
      <protection hidden="1"/>
    </xf>
    <xf numFmtId="0" fontId="2" fillId="8" borderId="28" xfId="2" applyNumberFormat="1" applyFont="1" applyFill="1" applyBorder="1" applyAlignment="1" applyProtection="1">
      <alignment vertical="center"/>
      <protection hidden="1"/>
    </xf>
    <xf numFmtId="0" fontId="2" fillId="8" borderId="23" xfId="2" applyNumberFormat="1" applyFont="1" applyFill="1" applyBorder="1" applyAlignment="1" applyProtection="1">
      <alignment vertical="center"/>
      <protection hidden="1"/>
    </xf>
    <xf numFmtId="0" fontId="2" fillId="8" borderId="26" xfId="2" applyNumberFormat="1" applyFont="1" applyFill="1" applyBorder="1" applyAlignment="1" applyProtection="1">
      <alignment horizontal="left" vertical="center" indent="1"/>
      <protection hidden="1"/>
    </xf>
    <xf numFmtId="0" fontId="2" fillId="8" borderId="0" xfId="2" applyNumberFormat="1" applyFont="1" applyFill="1" applyBorder="1" applyAlignment="1" applyProtection="1">
      <alignment vertical="center"/>
      <protection hidden="1"/>
    </xf>
    <xf numFmtId="0" fontId="2" fillId="8" borderId="27" xfId="2" applyNumberFormat="1" applyFont="1" applyFill="1" applyBorder="1" applyAlignment="1" applyProtection="1">
      <alignment vertical="center"/>
      <protection hidden="1"/>
    </xf>
    <xf numFmtId="0" fontId="2" fillId="8" borderId="26" xfId="2" applyNumberFormat="1" applyFon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left" vertical="center" indent="1"/>
      <protection hidden="1"/>
    </xf>
    <xf numFmtId="0" fontId="0" fillId="8" borderId="24" xfId="0" applyFill="1" applyBorder="1" applyAlignment="1" applyProtection="1">
      <alignment horizontal="left" vertical="center" indent="1"/>
      <protection hidden="1"/>
    </xf>
    <xf numFmtId="0" fontId="2" fillId="8" borderId="29" xfId="2" applyNumberFormat="1" applyFont="1" applyFill="1" applyBorder="1" applyAlignment="1" applyProtection="1">
      <alignment vertical="center"/>
      <protection hidden="1"/>
    </xf>
    <xf numFmtId="0" fontId="2" fillId="8" borderId="25" xfId="2" applyNumberFormat="1" applyFont="1" applyFill="1" applyBorder="1" applyAlignment="1" applyProtection="1">
      <alignment vertical="center"/>
      <protection hidden="1"/>
    </xf>
    <xf numFmtId="0" fontId="2" fillId="0" borderId="17" xfId="4" applyNumberFormat="1" applyFont="1" applyFill="1" applyBorder="1" applyAlignment="1" applyProtection="1">
      <alignment horizontal="left" vertical="center" indent="1"/>
      <protection hidden="1"/>
    </xf>
    <xf numFmtId="0" fontId="2" fillId="7" borderId="0" xfId="4" applyNumberFormat="1" applyFont="1" applyFill="1" applyBorder="1" applyAlignment="1" applyProtection="1">
      <alignment vertical="center"/>
      <protection hidden="1"/>
    </xf>
    <xf numFmtId="0" fontId="2" fillId="7" borderId="0" xfId="4" applyNumberFormat="1" applyFont="1" applyFill="1" applyAlignment="1" applyProtection="1">
      <alignment horizontal="center" vertical="center"/>
      <protection hidden="1"/>
    </xf>
    <xf numFmtId="0" fontId="2" fillId="7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0" xfId="2" applyNumberFormat="1" applyFont="1" applyAlignment="1" applyProtection="1">
      <alignment vertical="center"/>
      <protection hidden="1"/>
    </xf>
    <xf numFmtId="165" fontId="7" fillId="2" borderId="8" xfId="2" applyNumberFormat="1" applyFont="1" applyFill="1" applyBorder="1" applyAlignment="1" applyProtection="1">
      <alignment horizontal="right" vertical="center" indent="1"/>
      <protection hidden="1"/>
    </xf>
    <xf numFmtId="0" fontId="6" fillId="0" borderId="0" xfId="2" applyNumberFormat="1" applyFont="1" applyAlignment="1" applyProtection="1">
      <alignment horizontal="center" vertical="center"/>
      <protection hidden="1"/>
    </xf>
    <xf numFmtId="0" fontId="17" fillId="0" borderId="0" xfId="4" applyNumberFormat="1" applyFont="1" applyFill="1" applyBorder="1" applyAlignment="1" applyProtection="1">
      <alignment vertical="center"/>
      <protection hidden="1"/>
    </xf>
    <xf numFmtId="0" fontId="2" fillId="7" borderId="0" xfId="2" applyNumberFormat="1" applyFont="1" applyFill="1" applyBorder="1" applyAlignment="1" applyProtection="1">
      <alignment vertical="center"/>
      <protection hidden="1"/>
    </xf>
    <xf numFmtId="0" fontId="6" fillId="0" borderId="0" xfId="2" applyNumberFormat="1" applyFont="1" applyAlignment="1" applyProtection="1">
      <alignment horizontal="center"/>
      <protection hidden="1"/>
    </xf>
  </cellXfs>
  <cellStyles count="6">
    <cellStyle name="Standard" xfId="0" builtinId="0"/>
    <cellStyle name="Standard 2" xfId="2"/>
    <cellStyle name="Standard 2 2" xfId="5"/>
    <cellStyle name="Standard 2 3" xfId="3"/>
    <cellStyle name="Standard 5" xfId="1"/>
    <cellStyle name="Standard_Überarbeitete Abschnitte 11_10" xfId="4"/>
  </cellStyles>
  <dxfs count="1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K$47" lockText="1" noThreeD="1"/>
</file>

<file path=xl/ctrlProps/ctrlProp2.xml><?xml version="1.0" encoding="utf-8"?>
<formControlPr xmlns="http://schemas.microsoft.com/office/spreadsheetml/2009/9/main" objectType="CheckBox" fmlaLink="$K$49" lockText="1" noThreeD="1"/>
</file>

<file path=xl/ctrlProps/ctrlProp3.xml><?xml version="1.0" encoding="utf-8"?>
<formControlPr xmlns="http://schemas.microsoft.com/office/spreadsheetml/2009/9/main" objectType="CheckBox" fmlaLink="$K$45" lockText="1" noThreeD="1"/>
</file>

<file path=xl/ctrlProps/ctrlProp4.xml><?xml version="1.0" encoding="utf-8"?>
<formControlPr xmlns="http://schemas.microsoft.com/office/spreadsheetml/2009/9/main" objectType="CheckBox" fmlaLink="$K$5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1098554</xdr:colOff>
      <xdr:row>0</xdr:row>
      <xdr:rowOff>0</xdr:rowOff>
    </xdr:from>
    <xdr:to>
      <xdr:col>9</xdr:col>
      <xdr:colOff>106381</xdr:colOff>
      <xdr:row>2</xdr:row>
      <xdr:rowOff>163205</xdr:rowOff>
    </xdr:to>
    <xdr:pic>
      <xdr:nvPicPr>
        <xdr:cNvPr id="10" name="Grafik 9" title="TLVwA-Logo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1394" r="2070" b="18212"/>
        <a:stretch/>
      </xdr:blipFill>
      <xdr:spPr>
        <a:xfrm>
          <a:off x="3822704" y="0"/>
          <a:ext cx="3052777" cy="54420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0</xdr:row>
      <xdr:rowOff>50808</xdr:rowOff>
    </xdr:from>
    <xdr:to>
      <xdr:col>3</xdr:col>
      <xdr:colOff>1039611</xdr:colOff>
      <xdr:row>3</xdr:row>
      <xdr:rowOff>11323</xdr:rowOff>
    </xdr:to>
    <xdr:pic>
      <xdr:nvPicPr>
        <xdr:cNvPr id="37" name="Grafik 36" descr="Kofinaniziert von der Europäischen Union" title="EU-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0808"/>
          <a:ext cx="2439785" cy="5320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44</xdr:row>
          <xdr:rowOff>12700</xdr:rowOff>
        </xdr:from>
        <xdr:to>
          <xdr:col>8</xdr:col>
          <xdr:colOff>850900</xdr:colOff>
          <xdr:row>44</xdr:row>
          <xdr:rowOff>222250</xdr:rowOff>
        </xdr:to>
        <xdr:sp macro="" textlink="">
          <xdr:nvSpPr>
            <xdr:cNvPr id="1033" name="Kontrollkästchen 4" descr="nicht vorhanden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46</xdr:row>
          <xdr:rowOff>12700</xdr:rowOff>
        </xdr:from>
        <xdr:to>
          <xdr:col>8</xdr:col>
          <xdr:colOff>850900</xdr:colOff>
          <xdr:row>47</xdr:row>
          <xdr:rowOff>0</xdr:rowOff>
        </xdr:to>
        <xdr:sp macro="" textlink="">
          <xdr:nvSpPr>
            <xdr:cNvPr id="1034" name="Kontrollkästchen 4" descr="nicht vorhanden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48</xdr:row>
          <xdr:rowOff>12700</xdr:rowOff>
        </xdr:from>
        <xdr:to>
          <xdr:col>8</xdr:col>
          <xdr:colOff>850900</xdr:colOff>
          <xdr:row>49</xdr:row>
          <xdr:rowOff>0</xdr:rowOff>
        </xdr:to>
        <xdr:sp macro="" textlink="">
          <xdr:nvSpPr>
            <xdr:cNvPr id="1035" name="Check Box 11" descr="nicht vorhanden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57</xdr:row>
          <xdr:rowOff>12700</xdr:rowOff>
        </xdr:from>
        <xdr:to>
          <xdr:col>8</xdr:col>
          <xdr:colOff>850900</xdr:colOff>
          <xdr:row>57</xdr:row>
          <xdr:rowOff>222250</xdr:rowOff>
        </xdr:to>
        <xdr:sp macro="" textlink="">
          <xdr:nvSpPr>
            <xdr:cNvPr id="1041" name="Kontrollkästchen 4" descr="nicht vorhanden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104775</xdr:colOff>
      <xdr:row>16</xdr:row>
      <xdr:rowOff>0</xdr:rowOff>
    </xdr:from>
    <xdr:ext cx="3248025" cy="896693"/>
    <xdr:sp macro="" textlink="">
      <xdr:nvSpPr>
        <xdr:cNvPr id="8" name="Textfeld 7" title="Hinweis Abgabefrist"/>
        <xdr:cNvSpPr txBox="1"/>
      </xdr:nvSpPr>
      <xdr:spPr>
        <a:xfrm>
          <a:off x="6981825" y="3009900"/>
          <a:ext cx="3248025" cy="896693"/>
        </a:xfrm>
        <a:prstGeom prst="rect">
          <a:avLst/>
        </a:prstGeom>
        <a:solidFill>
          <a:srgbClr val="FCD5B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pPr algn="ctr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Bitte beachten Sie, dass </a:t>
          </a: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Abgabefrist </a:t>
          </a:r>
        </a:p>
        <a:p>
          <a:pPr algn="ctr"/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Auszahlungsantrages der </a:t>
          </a:r>
        </a:p>
        <a:p>
          <a:pPr algn="ctr"/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15.10. des laufenden Kalenderjahres ist.</a:t>
          </a:r>
        </a:p>
        <a:p>
          <a:pPr algn="ctr"/>
          <a:r>
            <a:rPr lang="de-DE" sz="9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de-DE" sz="900" i="1">
              <a:latin typeface="Arial" panose="020B0604020202020204" pitchFamily="34" charset="0"/>
              <a:cs typeface="Arial" panose="020B0604020202020204" pitchFamily="34" charset="0"/>
            </a:rPr>
            <a:t>gemäß Auflage im Zuwendungsbescheid Punkt 3b)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C14"/>
  <sheetViews>
    <sheetView showGridLines="0" zoomScaleNormal="100" workbookViewId="0">
      <selection activeCell="A11" sqref="A11"/>
    </sheetView>
  </sheetViews>
  <sheetFormatPr baseColWidth="10" defaultColWidth="12.59765625" defaultRowHeight="11.5" x14ac:dyDescent="0.25"/>
  <cols>
    <col min="1" max="1" width="11.8984375" style="3" customWidth="1"/>
    <col min="2" max="2" width="17.296875" style="10" customWidth="1"/>
    <col min="3" max="3" width="75.69921875" style="3" customWidth="1"/>
    <col min="4" max="16384" width="12.59765625" style="3"/>
  </cols>
  <sheetData>
    <row r="1" spans="1:3" ht="30" customHeight="1" thickBot="1" x14ac:dyDescent="0.3">
      <c r="A1" s="1" t="s">
        <v>0</v>
      </c>
      <c r="B1" s="2"/>
      <c r="C1" s="2"/>
    </row>
    <row r="2" spans="1:3" ht="30" customHeight="1" thickTop="1" x14ac:dyDescent="0.4">
      <c r="A2" s="4" t="s">
        <v>65</v>
      </c>
      <c r="B2" s="5"/>
      <c r="C2" s="6"/>
    </row>
    <row r="3" spans="1:3" ht="30" customHeight="1" thickBot="1" x14ac:dyDescent="0.3">
      <c r="A3" s="7" t="s">
        <v>11</v>
      </c>
      <c r="B3" s="8"/>
      <c r="C3" s="9"/>
    </row>
    <row r="4" spans="1:3" ht="15" customHeight="1" thickTop="1" x14ac:dyDescent="0.25">
      <c r="A4" s="55" t="str">
        <f>IF(AND('Seite 1'!E24="",'Seite 1'!I38=0)," - öffentlich -"," - vertraulich -")</f>
        <v xml:space="preserve"> - öffentlich -</v>
      </c>
    </row>
    <row r="5" spans="1:3" ht="15" customHeight="1" x14ac:dyDescent="0.25"/>
    <row r="6" spans="1:3" ht="18" customHeight="1" x14ac:dyDescent="0.25">
      <c r="A6" s="11" t="s">
        <v>6</v>
      </c>
      <c r="B6" s="12"/>
      <c r="C6" s="13"/>
    </row>
    <row r="7" spans="1:3" s="16" customFormat="1" ht="18" customHeight="1" x14ac:dyDescent="0.25">
      <c r="A7" s="14" t="s">
        <v>1</v>
      </c>
      <c r="B7" s="15" t="s">
        <v>2</v>
      </c>
      <c r="C7" s="14" t="s">
        <v>3</v>
      </c>
    </row>
    <row r="8" spans="1:3" s="16" customFormat="1" ht="24" customHeight="1" x14ac:dyDescent="0.25">
      <c r="A8" s="17" t="s">
        <v>4</v>
      </c>
      <c r="B8" s="18">
        <v>45226</v>
      </c>
      <c r="C8" s="19" t="s">
        <v>5</v>
      </c>
    </row>
    <row r="9" spans="1:3" ht="48" customHeight="1" x14ac:dyDescent="0.25">
      <c r="A9" s="17" t="s">
        <v>99</v>
      </c>
      <c r="B9" s="20">
        <v>45443</v>
      </c>
      <c r="C9" s="19" t="s">
        <v>100</v>
      </c>
    </row>
    <row r="10" spans="1:3" ht="24" customHeight="1" x14ac:dyDescent="0.25">
      <c r="A10" s="17" t="s">
        <v>101</v>
      </c>
      <c r="B10" s="20">
        <v>45576</v>
      </c>
      <c r="C10" s="19" t="s">
        <v>103</v>
      </c>
    </row>
    <row r="11" spans="1:3" ht="24" customHeight="1" x14ac:dyDescent="0.25">
      <c r="A11" s="17"/>
      <c r="B11" s="20"/>
      <c r="C11" s="19"/>
    </row>
    <row r="12" spans="1:3" ht="24" customHeight="1" x14ac:dyDescent="0.25">
      <c r="A12" s="17"/>
      <c r="B12" s="18"/>
      <c r="C12" s="19"/>
    </row>
    <row r="13" spans="1:3" ht="24" customHeight="1" x14ac:dyDescent="0.25">
      <c r="A13" s="17"/>
      <c r="B13" s="18"/>
      <c r="C13" s="19"/>
    </row>
    <row r="14" spans="1:3" ht="24" customHeight="1" x14ac:dyDescent="0.25">
      <c r="A14" s="17"/>
      <c r="B14" s="20"/>
      <c r="C14" s="19"/>
    </row>
  </sheetData>
  <sheetProtection password="E8E7" sheet="1" objects="1" scenarios="1" autoFilter="0"/>
  <printOptions horizontalCentered="1"/>
  <pageMargins left="0.59055118110236227" right="0.19685039370078741" top="0.19685039370078741" bottom="0.19685039370078741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M67"/>
  <sheetViews>
    <sheetView showGridLines="0" tabSelected="1" zoomScaleNormal="100" zoomScaleSheetLayoutView="130" workbookViewId="0">
      <selection activeCell="B5" sqref="B5"/>
    </sheetView>
  </sheetViews>
  <sheetFormatPr baseColWidth="10" defaultColWidth="12.59765625" defaultRowHeight="11.5" x14ac:dyDescent="0.25"/>
  <cols>
    <col min="1" max="1" width="1.69921875" style="30" customWidth="1"/>
    <col min="2" max="2" width="18.69921875" style="30" customWidth="1"/>
    <col min="3" max="3" width="1.69921875" style="30" customWidth="1"/>
    <col min="4" max="5" width="18.69921875" style="30" customWidth="1"/>
    <col min="6" max="6" width="2.69921875" style="30" customWidth="1"/>
    <col min="7" max="7" width="18.69921875" style="30" customWidth="1"/>
    <col min="8" max="8" width="1.69921875" style="30" customWidth="1"/>
    <col min="9" max="9" width="18.69921875" style="30" customWidth="1"/>
    <col min="10" max="10" width="1.69921875" style="30" customWidth="1"/>
    <col min="11" max="13" width="12.69921875" style="30" hidden="1" customWidth="1"/>
    <col min="14" max="16384" width="12.59765625" style="30"/>
  </cols>
  <sheetData>
    <row r="1" spans="2:13" s="22" customFormat="1" ht="15" customHeight="1" x14ac:dyDescent="0.25">
      <c r="K1" s="110"/>
      <c r="L1" s="110"/>
      <c r="M1" s="110"/>
    </row>
    <row r="2" spans="2:13" s="22" customFormat="1" ht="15" customHeight="1" x14ac:dyDescent="0.25">
      <c r="K2" s="110"/>
      <c r="L2" s="110"/>
      <c r="M2" s="110"/>
    </row>
    <row r="3" spans="2:13" s="22" customFormat="1" ht="15" customHeight="1" x14ac:dyDescent="0.25">
      <c r="K3" s="110"/>
      <c r="L3" s="110"/>
      <c r="M3" s="110"/>
    </row>
    <row r="4" spans="2:13" s="23" customFormat="1" ht="15" customHeight="1" x14ac:dyDescent="0.25">
      <c r="K4" s="110"/>
      <c r="L4" s="110"/>
      <c r="M4" s="110"/>
    </row>
    <row r="5" spans="2:13" s="23" customFormat="1" ht="15" customHeight="1" x14ac:dyDescent="0.25">
      <c r="B5" s="101"/>
      <c r="C5" s="141"/>
      <c r="D5" s="79"/>
      <c r="E5" s="53"/>
      <c r="G5" s="63" t="s">
        <v>17</v>
      </c>
      <c r="H5" s="104"/>
      <c r="I5" s="31"/>
      <c r="J5" s="32"/>
      <c r="K5" s="110"/>
      <c r="L5" s="110"/>
      <c r="M5" s="110"/>
    </row>
    <row r="6" spans="2:13" s="23" customFormat="1" ht="15" customHeight="1" x14ac:dyDescent="0.25">
      <c r="B6" s="102"/>
      <c r="C6" s="142"/>
      <c r="D6" s="80"/>
      <c r="E6" s="52"/>
      <c r="G6" s="117" t="s">
        <v>18</v>
      </c>
      <c r="H6" s="121"/>
      <c r="I6" s="25"/>
      <c r="J6" s="37"/>
      <c r="K6" s="110"/>
      <c r="L6" s="110"/>
      <c r="M6" s="110"/>
    </row>
    <row r="7" spans="2:13" s="23" customFormat="1" ht="15" customHeight="1" x14ac:dyDescent="0.25">
      <c r="B7" s="102"/>
      <c r="C7" s="142"/>
      <c r="D7" s="80"/>
      <c r="E7" s="52"/>
      <c r="G7" s="86"/>
      <c r="H7" s="44"/>
      <c r="I7" s="44"/>
      <c r="J7" s="45"/>
      <c r="K7" s="110"/>
      <c r="L7" s="110"/>
      <c r="M7" s="110"/>
    </row>
    <row r="8" spans="2:13" s="23" customFormat="1" ht="15" customHeight="1" x14ac:dyDescent="0.25">
      <c r="B8" s="102"/>
      <c r="C8" s="142"/>
      <c r="D8" s="93"/>
      <c r="E8" s="54"/>
      <c r="G8" s="64" t="s">
        <v>19</v>
      </c>
      <c r="H8" s="105"/>
      <c r="I8" s="25"/>
      <c r="J8" s="37"/>
      <c r="K8" s="110"/>
      <c r="L8" s="110"/>
      <c r="M8" s="110"/>
    </row>
    <row r="9" spans="2:13" s="26" customFormat="1" ht="15" customHeight="1" x14ac:dyDescent="0.25">
      <c r="B9" s="103"/>
      <c r="C9" s="143"/>
      <c r="D9" s="81"/>
      <c r="E9" s="49"/>
      <c r="F9" s="23"/>
      <c r="G9" s="36"/>
      <c r="H9" s="25"/>
      <c r="I9" s="25"/>
      <c r="J9" s="37"/>
      <c r="K9" s="95"/>
      <c r="L9" s="110"/>
      <c r="M9" s="110"/>
    </row>
    <row r="10" spans="2:13" s="26" customFormat="1" ht="15" customHeight="1" x14ac:dyDescent="0.25">
      <c r="B10" s="56" t="s">
        <v>13</v>
      </c>
      <c r="C10" s="56"/>
      <c r="G10" s="61"/>
      <c r="H10" s="106"/>
      <c r="I10" s="25"/>
      <c r="J10" s="37"/>
      <c r="K10" s="95"/>
      <c r="L10" s="110"/>
      <c r="M10" s="110"/>
    </row>
    <row r="11" spans="2:13" s="26" customFormat="1" ht="15" customHeight="1" x14ac:dyDescent="0.25">
      <c r="B11" s="25"/>
      <c r="C11" s="25"/>
      <c r="G11" s="66"/>
      <c r="H11" s="107"/>
      <c r="I11" s="46"/>
      <c r="J11" s="47"/>
      <c r="K11" s="95"/>
      <c r="L11" s="110"/>
      <c r="M11" s="110"/>
    </row>
    <row r="12" spans="2:13" s="26" customFormat="1" ht="15" customHeight="1" x14ac:dyDescent="0.25">
      <c r="B12" s="92" t="s">
        <v>7</v>
      </c>
      <c r="C12" s="92"/>
      <c r="G12" s="65" t="s">
        <v>20</v>
      </c>
      <c r="H12" s="108"/>
      <c r="I12" s="25"/>
      <c r="J12" s="37"/>
      <c r="K12" s="95"/>
      <c r="L12" s="110"/>
      <c r="M12" s="110"/>
    </row>
    <row r="13" spans="2:13" s="27" customFormat="1" ht="15" customHeight="1" x14ac:dyDescent="0.25">
      <c r="B13" s="92" t="s">
        <v>8</v>
      </c>
      <c r="C13" s="92"/>
      <c r="D13" s="26"/>
      <c r="E13" s="26"/>
      <c r="F13" s="26"/>
      <c r="G13" s="33"/>
      <c r="H13" s="42"/>
      <c r="I13" s="25"/>
      <c r="J13" s="37"/>
      <c r="K13" s="95"/>
      <c r="L13" s="110"/>
      <c r="M13" s="110"/>
    </row>
    <row r="14" spans="2:13" s="27" customFormat="1" ht="15" customHeight="1" x14ac:dyDescent="0.25">
      <c r="B14" s="92" t="s">
        <v>9</v>
      </c>
      <c r="C14" s="92"/>
      <c r="D14" s="26"/>
      <c r="E14" s="26"/>
      <c r="F14" s="26"/>
      <c r="G14" s="33"/>
      <c r="H14" s="42"/>
      <c r="I14" s="25"/>
      <c r="J14" s="37"/>
      <c r="K14" s="95"/>
      <c r="L14" s="110"/>
      <c r="M14" s="110"/>
    </row>
    <row r="15" spans="2:13" s="27" customFormat="1" ht="15" customHeight="1" x14ac:dyDescent="0.25">
      <c r="B15" s="92" t="s">
        <v>10</v>
      </c>
      <c r="C15" s="92"/>
      <c r="D15" s="26"/>
      <c r="E15" s="26"/>
      <c r="F15" s="26"/>
      <c r="G15" s="62"/>
      <c r="H15" s="75"/>
      <c r="I15" s="46"/>
      <c r="J15" s="47"/>
      <c r="K15" s="95"/>
      <c r="L15" s="110"/>
      <c r="M15" s="110"/>
    </row>
    <row r="16" spans="2:13" s="27" customFormat="1" ht="12" customHeight="1" x14ac:dyDescent="0.25">
      <c r="B16" s="26"/>
      <c r="C16" s="26"/>
      <c r="D16" s="26"/>
      <c r="E16" s="26"/>
      <c r="F16" s="26"/>
      <c r="G16" s="26"/>
      <c r="H16" s="26"/>
      <c r="I16" s="26"/>
      <c r="J16" s="23"/>
      <c r="K16" s="95"/>
      <c r="L16" s="110"/>
      <c r="M16" s="110"/>
    </row>
    <row r="17" spans="1:13" s="27" customFormat="1" ht="4" customHeight="1" x14ac:dyDescent="0.25">
      <c r="A17" s="83"/>
      <c r="B17" s="74"/>
      <c r="C17" s="74"/>
      <c r="D17" s="74"/>
      <c r="E17" s="74"/>
      <c r="F17" s="74"/>
      <c r="G17" s="74"/>
      <c r="H17" s="74"/>
      <c r="I17" s="74"/>
      <c r="J17" s="32"/>
      <c r="K17" s="95"/>
      <c r="L17" s="110"/>
      <c r="M17" s="110"/>
    </row>
    <row r="18" spans="1:13" s="27" customFormat="1" ht="18" customHeight="1" x14ac:dyDescent="0.25">
      <c r="A18" s="33"/>
      <c r="B18" s="139" t="s">
        <v>65</v>
      </c>
      <c r="D18" s="42"/>
      <c r="F18" s="42"/>
      <c r="H18" s="60" t="s">
        <v>52</v>
      </c>
      <c r="I18" s="144">
        <f ca="1">TODAY()</f>
        <v>45576</v>
      </c>
      <c r="J18" s="51"/>
      <c r="K18" s="95"/>
      <c r="L18" s="110"/>
      <c r="M18" s="110"/>
    </row>
    <row r="19" spans="1:13" s="27" customFormat="1" ht="18" customHeight="1" x14ac:dyDescent="0.25">
      <c r="A19" s="33"/>
      <c r="B19" s="137" t="s">
        <v>14</v>
      </c>
      <c r="C19" s="137"/>
      <c r="D19" s="138"/>
      <c r="E19" s="25"/>
      <c r="F19" s="25"/>
      <c r="G19" s="25"/>
      <c r="H19" s="25"/>
      <c r="I19" s="25"/>
      <c r="J19" s="51"/>
      <c r="K19" s="95"/>
      <c r="L19" s="110"/>
      <c r="M19" s="110"/>
    </row>
    <row r="20" spans="1:13" s="27" customFormat="1" ht="4" customHeight="1" x14ac:dyDescent="0.25">
      <c r="A20" s="62"/>
      <c r="B20" s="100"/>
      <c r="C20" s="100"/>
      <c r="D20" s="76"/>
      <c r="E20" s="46"/>
      <c r="F20" s="46"/>
      <c r="G20" s="46"/>
      <c r="H20" s="46"/>
      <c r="I20" s="46"/>
      <c r="J20" s="45"/>
      <c r="K20" s="95"/>
      <c r="L20" s="110"/>
      <c r="M20" s="110"/>
    </row>
    <row r="21" spans="1:13" s="27" customFormat="1" ht="8" customHeight="1" x14ac:dyDescent="0.25">
      <c r="B21" s="26"/>
      <c r="C21" s="26"/>
      <c r="D21" s="26"/>
      <c r="E21" s="26"/>
      <c r="F21" s="26"/>
      <c r="G21" s="26"/>
      <c r="H21" s="26"/>
      <c r="I21" s="26"/>
      <c r="J21" s="23"/>
      <c r="K21" s="95"/>
      <c r="L21" s="110"/>
      <c r="M21" s="110"/>
    </row>
    <row r="22" spans="1:13" ht="18" customHeight="1" x14ac:dyDescent="0.25">
      <c r="A22" s="88"/>
      <c r="B22" s="87" t="s">
        <v>15</v>
      </c>
      <c r="C22" s="87"/>
      <c r="D22" s="28"/>
      <c r="E22" s="28"/>
      <c r="F22" s="28"/>
      <c r="G22" s="28"/>
      <c r="H22" s="28"/>
      <c r="I22" s="28"/>
      <c r="J22" s="29"/>
      <c r="K22" s="110"/>
      <c r="L22" s="110"/>
      <c r="M22" s="110"/>
    </row>
    <row r="23" spans="1:13" s="23" customFormat="1" ht="6" customHeight="1" x14ac:dyDescent="0.25">
      <c r="A23" s="84"/>
      <c r="B23" s="24"/>
      <c r="C23" s="24"/>
      <c r="D23" s="24"/>
      <c r="E23" s="24"/>
      <c r="F23" s="24"/>
      <c r="G23" s="24"/>
      <c r="H23" s="24"/>
      <c r="I23" s="24"/>
      <c r="J23" s="51"/>
      <c r="K23" s="110"/>
      <c r="L23" s="110"/>
      <c r="M23" s="110"/>
    </row>
    <row r="24" spans="1:13" s="27" customFormat="1" ht="18" customHeight="1" x14ac:dyDescent="0.25">
      <c r="A24" s="33"/>
      <c r="B24" s="70" t="s">
        <v>12</v>
      </c>
      <c r="C24" s="25"/>
      <c r="E24" s="38"/>
      <c r="F24" s="129"/>
      <c r="G24" s="130"/>
      <c r="H24" s="24"/>
      <c r="I24" s="42"/>
      <c r="J24" s="34"/>
      <c r="K24" s="95"/>
      <c r="L24" s="110"/>
      <c r="M24" s="110"/>
    </row>
    <row r="25" spans="1:13" s="26" customFormat="1" ht="4" customHeight="1" x14ac:dyDescent="0.25">
      <c r="A25" s="36"/>
      <c r="B25" s="25"/>
      <c r="C25" s="25"/>
      <c r="E25" s="25"/>
      <c r="F25" s="24"/>
      <c r="G25" s="24"/>
      <c r="H25" s="24"/>
      <c r="I25" s="25"/>
      <c r="J25" s="37"/>
      <c r="K25" s="95"/>
      <c r="L25" s="110"/>
      <c r="M25" s="110"/>
    </row>
    <row r="26" spans="1:13" s="26" customFormat="1" ht="18" customHeight="1" x14ac:dyDescent="0.25">
      <c r="A26" s="36"/>
      <c r="B26" s="71" t="s">
        <v>46</v>
      </c>
      <c r="C26" s="25"/>
      <c r="E26" s="38"/>
      <c r="F26" s="135"/>
      <c r="G26" s="135"/>
      <c r="H26" s="135"/>
      <c r="I26" s="39"/>
      <c r="J26" s="37"/>
      <c r="K26" s="95"/>
      <c r="L26" s="110"/>
      <c r="M26" s="110"/>
    </row>
    <row r="27" spans="1:13" s="26" customFormat="1" ht="4" customHeight="1" x14ac:dyDescent="0.25">
      <c r="A27" s="36"/>
      <c r="B27" s="25"/>
      <c r="C27" s="25"/>
      <c r="D27" s="25"/>
      <c r="E27" s="25"/>
      <c r="F27" s="24"/>
      <c r="G27" s="24"/>
      <c r="H27" s="24"/>
      <c r="I27" s="25"/>
      <c r="J27" s="37"/>
      <c r="K27" s="95"/>
      <c r="L27" s="110"/>
      <c r="M27" s="110"/>
    </row>
    <row r="28" spans="1:13" s="26" customFormat="1" ht="18" customHeight="1" x14ac:dyDescent="0.25">
      <c r="A28" s="36"/>
      <c r="B28" s="70" t="s">
        <v>91</v>
      </c>
      <c r="C28" s="25"/>
      <c r="E28" s="146" t="s">
        <v>59</v>
      </c>
      <c r="F28" s="24"/>
      <c r="G28" s="24"/>
      <c r="H28" s="24"/>
      <c r="I28" s="25"/>
      <c r="J28" s="37"/>
      <c r="K28" s="95"/>
      <c r="L28" s="110"/>
      <c r="M28" s="110"/>
    </row>
    <row r="29" spans="1:13" s="26" customFormat="1" ht="4" customHeight="1" x14ac:dyDescent="0.25">
      <c r="A29" s="36"/>
      <c r="B29" s="25"/>
      <c r="C29" s="25"/>
      <c r="D29" s="25"/>
      <c r="E29" s="25"/>
      <c r="F29" s="24"/>
      <c r="G29" s="24"/>
      <c r="H29" s="24"/>
      <c r="I29" s="25"/>
      <c r="J29" s="37"/>
      <c r="K29" s="95"/>
      <c r="L29" s="110"/>
      <c r="M29" s="110"/>
    </row>
    <row r="30" spans="1:13" s="26" customFormat="1" ht="18" customHeight="1" x14ac:dyDescent="0.25">
      <c r="A30" s="36"/>
      <c r="B30" s="70" t="s">
        <v>47</v>
      </c>
      <c r="C30" s="25"/>
      <c r="D30" s="25"/>
      <c r="E30" s="145"/>
      <c r="F30" s="135"/>
      <c r="G30" s="39"/>
      <c r="H30" s="24"/>
      <c r="I30" s="25"/>
      <c r="J30" s="37"/>
      <c r="K30" s="95"/>
      <c r="L30" s="110"/>
      <c r="M30" s="110"/>
    </row>
    <row r="31" spans="1:13" s="26" customFormat="1" ht="4" customHeight="1" x14ac:dyDescent="0.25">
      <c r="A31" s="36"/>
      <c r="B31" s="25"/>
      <c r="C31" s="25"/>
      <c r="D31" s="25"/>
      <c r="E31" s="25"/>
      <c r="F31" s="24"/>
      <c r="G31" s="24"/>
      <c r="H31" s="24"/>
      <c r="I31" s="25"/>
      <c r="J31" s="37"/>
      <c r="K31" s="95"/>
      <c r="L31" s="110"/>
      <c r="M31" s="110"/>
    </row>
    <row r="32" spans="1:13" s="26" customFormat="1" ht="18" customHeight="1" x14ac:dyDescent="0.25">
      <c r="A32" s="36"/>
      <c r="B32" s="70" t="s">
        <v>35</v>
      </c>
      <c r="C32" s="25"/>
      <c r="E32" s="73"/>
      <c r="F32" s="24"/>
      <c r="H32" s="25"/>
      <c r="I32" s="25"/>
      <c r="J32" s="37"/>
      <c r="K32" s="95"/>
      <c r="L32" s="110"/>
      <c r="M32" s="110"/>
    </row>
    <row r="33" spans="1:13" s="26" customFormat="1" ht="4" customHeight="1" x14ac:dyDescent="0.25">
      <c r="A33" s="36"/>
      <c r="B33" s="24"/>
      <c r="C33" s="24"/>
      <c r="D33" s="25"/>
      <c r="F33" s="24"/>
      <c r="H33" s="25"/>
      <c r="I33" s="25"/>
      <c r="J33" s="37"/>
      <c r="K33" s="95"/>
      <c r="L33" s="110"/>
      <c r="M33" s="110"/>
    </row>
    <row r="34" spans="1:13" s="26" customFormat="1" ht="18" customHeight="1" x14ac:dyDescent="0.25">
      <c r="A34" s="36"/>
      <c r="B34" s="70" t="s">
        <v>43</v>
      </c>
      <c r="C34" s="25"/>
      <c r="E34" s="73"/>
      <c r="F34" s="24"/>
      <c r="H34" s="25"/>
      <c r="I34" s="25"/>
      <c r="J34" s="37"/>
      <c r="K34" s="95"/>
      <c r="L34" s="110"/>
      <c r="M34" s="110"/>
    </row>
    <row r="35" spans="1:13" s="26" customFormat="1" ht="4" customHeight="1" x14ac:dyDescent="0.25">
      <c r="A35" s="36"/>
      <c r="B35" s="25"/>
      <c r="C35" s="25"/>
      <c r="D35" s="24"/>
      <c r="F35" s="24"/>
      <c r="G35" s="25"/>
      <c r="H35" s="25"/>
      <c r="I35" s="25"/>
      <c r="J35" s="37"/>
      <c r="K35" s="95"/>
      <c r="L35" s="110"/>
      <c r="M35" s="110"/>
    </row>
    <row r="36" spans="1:13" s="27" customFormat="1" ht="18" customHeight="1" x14ac:dyDescent="0.25">
      <c r="A36" s="33"/>
      <c r="B36" s="70" t="s">
        <v>51</v>
      </c>
      <c r="C36" s="25"/>
      <c r="E36" s="73"/>
      <c r="F36" s="128" t="s">
        <v>44</v>
      </c>
      <c r="G36" s="73"/>
      <c r="H36" s="60"/>
      <c r="J36" s="34"/>
      <c r="K36" s="95"/>
      <c r="L36" s="110"/>
      <c r="M36" s="110"/>
    </row>
    <row r="37" spans="1:13" s="26" customFormat="1" ht="4" customHeight="1" x14ac:dyDescent="0.25">
      <c r="A37" s="36"/>
      <c r="B37" s="25"/>
      <c r="C37" s="25"/>
      <c r="D37" s="35"/>
      <c r="E37" s="24"/>
      <c r="F37" s="24"/>
      <c r="G37" s="25"/>
      <c r="H37" s="25"/>
      <c r="I37" s="25"/>
      <c r="J37" s="40"/>
      <c r="K37" s="95"/>
      <c r="L37" s="110"/>
      <c r="M37" s="110"/>
    </row>
    <row r="38" spans="1:13" s="27" customFormat="1" ht="18" customHeight="1" x14ac:dyDescent="0.25">
      <c r="A38" s="33"/>
      <c r="B38" s="70" t="s">
        <v>67</v>
      </c>
      <c r="C38" s="25"/>
      <c r="D38" s="42"/>
      <c r="E38" s="42"/>
      <c r="F38" s="42"/>
      <c r="G38" s="99"/>
      <c r="H38" s="99" t="s">
        <v>66</v>
      </c>
      <c r="I38" s="77"/>
      <c r="J38" s="34"/>
      <c r="K38" s="95"/>
      <c r="L38" s="110"/>
      <c r="M38" s="110"/>
    </row>
    <row r="39" spans="1:13" s="27" customFormat="1" ht="6" customHeight="1" x14ac:dyDescent="0.25">
      <c r="A39" s="62"/>
      <c r="B39" s="58"/>
      <c r="C39" s="58"/>
      <c r="D39" s="75"/>
      <c r="E39" s="44"/>
      <c r="F39" s="44"/>
      <c r="G39" s="46"/>
      <c r="H39" s="46"/>
      <c r="I39" s="46"/>
      <c r="J39" s="47"/>
      <c r="K39" s="95"/>
      <c r="L39" s="110"/>
      <c r="M39" s="110"/>
    </row>
    <row r="40" spans="1:13" s="42" customFormat="1" ht="8" customHeight="1" x14ac:dyDescent="0.25">
      <c r="B40" s="41"/>
      <c r="C40" s="41"/>
      <c r="E40" s="24"/>
      <c r="F40" s="24"/>
      <c r="G40" s="25"/>
      <c r="H40" s="25"/>
      <c r="I40" s="25"/>
      <c r="J40" s="25"/>
      <c r="K40" s="172"/>
      <c r="L40" s="179"/>
      <c r="M40" s="179"/>
    </row>
    <row r="41" spans="1:13" ht="18" customHeight="1" x14ac:dyDescent="0.25">
      <c r="A41" s="88"/>
      <c r="B41" s="87" t="s">
        <v>53</v>
      </c>
      <c r="C41" s="87"/>
      <c r="D41" s="28"/>
      <c r="E41" s="28"/>
      <c r="F41" s="28"/>
      <c r="G41" s="28"/>
      <c r="H41" s="28"/>
      <c r="I41" s="28"/>
      <c r="J41" s="29"/>
      <c r="K41" s="110"/>
      <c r="L41" s="110"/>
      <c r="M41" s="110"/>
    </row>
    <row r="42" spans="1:13" s="27" customFormat="1" ht="6" customHeight="1" x14ac:dyDescent="0.25">
      <c r="A42" s="33"/>
      <c r="B42" s="41"/>
      <c r="C42" s="41"/>
      <c r="D42" s="42"/>
      <c r="E42" s="24"/>
      <c r="F42" s="24"/>
      <c r="G42" s="25"/>
      <c r="H42" s="25"/>
      <c r="I42" s="25"/>
      <c r="J42" s="37"/>
      <c r="K42" s="95"/>
      <c r="L42" s="110"/>
      <c r="M42" s="110"/>
    </row>
    <row r="43" spans="1:13" s="27" customFormat="1" ht="36" customHeight="1" x14ac:dyDescent="0.25">
      <c r="A43" s="33"/>
      <c r="B43" s="115" t="s">
        <v>32</v>
      </c>
      <c r="C43" s="42"/>
      <c r="D43" s="125" t="s">
        <v>37</v>
      </c>
      <c r="E43" s="124"/>
      <c r="F43" s="42"/>
      <c r="G43" s="120" t="s">
        <v>30</v>
      </c>
      <c r="H43" s="24"/>
      <c r="I43" s="116" t="s">
        <v>36</v>
      </c>
      <c r="J43" s="37"/>
      <c r="K43" s="95"/>
      <c r="L43" s="110"/>
      <c r="M43" s="140" t="s">
        <v>57</v>
      </c>
    </row>
    <row r="44" spans="1:13" s="27" customFormat="1" ht="4" customHeight="1" x14ac:dyDescent="0.25">
      <c r="A44" s="33"/>
      <c r="B44" s="42"/>
      <c r="C44" s="42"/>
      <c r="D44" s="41"/>
      <c r="E44" s="25"/>
      <c r="F44" s="42"/>
      <c r="G44" s="25"/>
      <c r="H44" s="24"/>
      <c r="I44" s="42"/>
      <c r="J44" s="37"/>
      <c r="K44" s="95"/>
      <c r="L44" s="110"/>
      <c r="M44" s="110"/>
    </row>
    <row r="45" spans="1:13" s="27" customFormat="1" ht="18" customHeight="1" x14ac:dyDescent="0.25">
      <c r="A45" s="33"/>
      <c r="B45" s="119">
        <v>1</v>
      </c>
      <c r="C45" s="42"/>
      <c r="D45" s="126" t="s">
        <v>33</v>
      </c>
      <c r="E45" s="127" t="str">
        <f>IF(E32="","",YEAR(E32))</f>
        <v/>
      </c>
      <c r="F45" s="42"/>
      <c r="G45" s="109">
        <f>M45</f>
        <v>0</v>
      </c>
      <c r="H45" s="24"/>
      <c r="I45" s="148" t="s">
        <v>39</v>
      </c>
      <c r="J45" s="37"/>
      <c r="K45" s="111" t="b">
        <v>0</v>
      </c>
      <c r="L45" s="118">
        <v>0.5</v>
      </c>
      <c r="M45" s="122">
        <f>ROUND(ROUND($I$38,2)*L45,2)</f>
        <v>0</v>
      </c>
    </row>
    <row r="46" spans="1:13" s="27" customFormat="1" ht="4" customHeight="1" x14ac:dyDescent="0.25">
      <c r="A46" s="33"/>
      <c r="B46" s="50"/>
      <c r="C46" s="42"/>
      <c r="D46" s="42"/>
      <c r="E46" s="60"/>
      <c r="F46" s="42"/>
      <c r="G46" s="24"/>
      <c r="H46" s="24"/>
      <c r="I46" s="42"/>
      <c r="J46" s="37"/>
      <c r="K46" s="95"/>
      <c r="L46" s="110"/>
      <c r="M46" s="110"/>
    </row>
    <row r="47" spans="1:13" s="27" customFormat="1" ht="18" customHeight="1" x14ac:dyDescent="0.25">
      <c r="A47" s="33"/>
      <c r="B47" s="119" t="s">
        <v>40</v>
      </c>
      <c r="C47" s="42"/>
      <c r="D47" s="126" t="s">
        <v>34</v>
      </c>
      <c r="E47" s="127" t="str">
        <f>IF(E32="","",E45+1)</f>
        <v/>
      </c>
      <c r="F47" s="42"/>
      <c r="G47" s="109">
        <f>M47</f>
        <v>0</v>
      </c>
      <c r="H47" s="24"/>
      <c r="I47" s="148" t="s">
        <v>39</v>
      </c>
      <c r="J47" s="37"/>
      <c r="K47" s="111" t="b">
        <v>0</v>
      </c>
      <c r="L47" s="118">
        <v>0.35</v>
      </c>
      <c r="M47" s="122">
        <f>ROUND(ROUND($I$38,2)*L47,2)</f>
        <v>0</v>
      </c>
    </row>
    <row r="48" spans="1:13" s="27" customFormat="1" ht="4" customHeight="1" x14ac:dyDescent="0.25">
      <c r="A48" s="33"/>
      <c r="B48" s="50"/>
      <c r="C48" s="42"/>
      <c r="D48" s="42"/>
      <c r="E48" s="60"/>
      <c r="F48" s="42"/>
      <c r="G48" s="24"/>
      <c r="H48" s="24"/>
      <c r="I48" s="42"/>
      <c r="J48" s="37"/>
      <c r="K48" s="95"/>
      <c r="L48" s="110"/>
      <c r="M48" s="110"/>
    </row>
    <row r="49" spans="1:13" s="27" customFormat="1" ht="18" customHeight="1" x14ac:dyDescent="0.25">
      <c r="A49" s="33"/>
      <c r="B49" s="119" t="s">
        <v>41</v>
      </c>
      <c r="C49" s="42"/>
      <c r="D49" s="126" t="s">
        <v>68</v>
      </c>
      <c r="E49" s="127" t="str">
        <f>IF(E32="","",E47+1)</f>
        <v/>
      </c>
      <c r="F49" s="42"/>
      <c r="G49" s="109">
        <f>M49</f>
        <v>0</v>
      </c>
      <c r="H49" s="24"/>
      <c r="I49" s="148" t="s">
        <v>39</v>
      </c>
      <c r="J49" s="37"/>
      <c r="K49" s="111" t="b">
        <v>0</v>
      </c>
      <c r="L49" s="118">
        <v>0.15</v>
      </c>
      <c r="M49" s="122">
        <f>ROUND(ROUND($I$38,2)*L49,2)</f>
        <v>0</v>
      </c>
    </row>
    <row r="50" spans="1:13" s="27" customFormat="1" ht="4" customHeight="1" x14ac:dyDescent="0.25">
      <c r="A50" s="33"/>
      <c r="B50" s="24"/>
      <c r="C50" s="42"/>
      <c r="D50" s="42"/>
      <c r="E50" s="24"/>
      <c r="F50" s="42"/>
      <c r="G50" s="42"/>
      <c r="H50" s="24"/>
      <c r="I50" s="42"/>
      <c r="J50" s="37"/>
      <c r="K50" s="95"/>
      <c r="L50" s="110"/>
      <c r="M50" s="110"/>
    </row>
    <row r="51" spans="1:13" s="27" customFormat="1" ht="18" customHeight="1" x14ac:dyDescent="0.25">
      <c r="A51" s="33"/>
      <c r="B51" s="136" t="s">
        <v>31</v>
      </c>
      <c r="C51" s="112"/>
      <c r="D51" s="112"/>
      <c r="E51" s="112"/>
      <c r="F51" s="113"/>
      <c r="G51" s="176">
        <f>SUMPRODUCT(ROUND(G45:G49,2))</f>
        <v>0</v>
      </c>
      <c r="H51" s="113"/>
      <c r="I51" s="114">
        <f>SUMPRODUCT((K45:K49=TRUE)*(ROUND(M45:M49,2)))</f>
        <v>0</v>
      </c>
      <c r="J51" s="37"/>
      <c r="K51" s="95"/>
      <c r="L51" s="110"/>
      <c r="M51" s="110"/>
    </row>
    <row r="52" spans="1:13" ht="6" customHeight="1" x14ac:dyDescent="0.25">
      <c r="A52" s="89"/>
      <c r="B52" s="58"/>
      <c r="C52" s="58"/>
      <c r="D52" s="58"/>
      <c r="E52" s="58"/>
      <c r="F52" s="58"/>
      <c r="G52" s="58"/>
      <c r="H52" s="58"/>
      <c r="I52" s="58"/>
      <c r="J52" s="59"/>
      <c r="K52" s="110"/>
      <c r="L52" s="110"/>
      <c r="M52" s="110"/>
    </row>
    <row r="53" spans="1:13" s="41" customFormat="1" ht="8" customHeight="1" x14ac:dyDescent="0.25">
      <c r="K53" s="179"/>
      <c r="L53" s="179"/>
      <c r="M53" s="179"/>
    </row>
    <row r="54" spans="1:13" ht="18" customHeight="1" x14ac:dyDescent="0.25">
      <c r="A54" s="88"/>
      <c r="B54" s="87" t="s">
        <v>54</v>
      </c>
      <c r="C54" s="87"/>
      <c r="D54" s="28"/>
      <c r="E54" s="28"/>
      <c r="F54" s="28"/>
      <c r="G54" s="28"/>
      <c r="H54" s="28"/>
      <c r="I54" s="28"/>
      <c r="J54" s="29"/>
      <c r="K54" s="110"/>
      <c r="L54" s="110"/>
      <c r="M54" s="110"/>
    </row>
    <row r="55" spans="1:13" s="27" customFormat="1" ht="6" customHeight="1" x14ac:dyDescent="0.25">
      <c r="A55" s="33"/>
      <c r="B55" s="41"/>
      <c r="C55" s="41"/>
      <c r="D55" s="42"/>
      <c r="E55" s="24"/>
      <c r="F55" s="24"/>
      <c r="G55" s="25"/>
      <c r="H55" s="25"/>
      <c r="I55" s="25"/>
      <c r="J55" s="37"/>
      <c r="K55" s="95"/>
      <c r="L55" s="110"/>
      <c r="M55" s="110"/>
    </row>
    <row r="56" spans="1:13" s="27" customFormat="1" ht="36" customHeight="1" x14ac:dyDescent="0.25">
      <c r="A56" s="33"/>
      <c r="B56" s="115" t="s">
        <v>32</v>
      </c>
      <c r="D56" s="125" t="s">
        <v>37</v>
      </c>
      <c r="E56" s="124"/>
      <c r="F56" s="42"/>
      <c r="G56" s="123" t="s">
        <v>58</v>
      </c>
      <c r="H56" s="24"/>
      <c r="I56" s="116" t="s">
        <v>38</v>
      </c>
      <c r="J56" s="37"/>
      <c r="K56" s="95"/>
      <c r="L56" s="110"/>
      <c r="M56" s="110"/>
    </row>
    <row r="57" spans="1:13" s="27" customFormat="1" ht="4" customHeight="1" x14ac:dyDescent="0.25">
      <c r="A57" s="33"/>
      <c r="B57" s="42"/>
      <c r="D57" s="41"/>
      <c r="E57" s="25"/>
      <c r="F57" s="42"/>
      <c r="G57" s="25"/>
      <c r="H57" s="24"/>
      <c r="J57" s="37"/>
      <c r="K57" s="95"/>
      <c r="L57" s="110"/>
      <c r="M57" s="110"/>
    </row>
    <row r="58" spans="1:13" s="27" customFormat="1" ht="18" customHeight="1" x14ac:dyDescent="0.25">
      <c r="A58" s="33"/>
      <c r="B58" s="119">
        <f>IF(K49=TRUE,"",IF(K47=TRUE,B49,IF(K45=TRUE,B47,1)))</f>
        <v>1</v>
      </c>
      <c r="D58" s="126" t="str">
        <f>IFERROR(VLOOKUP(B58,B45:M49,3,FALSE),"")</f>
        <v>Antragsjahr</v>
      </c>
      <c r="E58" s="127" t="str">
        <f>IFERROR(VLOOKUP(B58,B45:M49,4,FALSE),"")</f>
        <v/>
      </c>
      <c r="F58" s="42"/>
      <c r="G58" s="109">
        <f>IFERROR(MAX(0,VLOOKUP(B58,B45:M49,12,FALSE)),"")</f>
        <v>0</v>
      </c>
      <c r="H58" s="24"/>
      <c r="I58" s="148" t="s">
        <v>39</v>
      </c>
      <c r="J58" s="37"/>
      <c r="K58" s="111" t="b">
        <v>0</v>
      </c>
      <c r="L58" s="110"/>
      <c r="M58" s="122">
        <f>IF(K58=TRUE,G58,0)</f>
        <v>0</v>
      </c>
    </row>
    <row r="59" spans="1:13" ht="6" customHeight="1" x14ac:dyDescent="0.25">
      <c r="A59" s="89"/>
      <c r="B59" s="82"/>
      <c r="C59" s="82"/>
      <c r="D59" s="58"/>
      <c r="E59" s="58"/>
      <c r="F59" s="58"/>
      <c r="G59" s="58"/>
      <c r="H59" s="58"/>
      <c r="I59" s="58"/>
      <c r="J59" s="59"/>
      <c r="K59" s="110"/>
      <c r="L59" s="110"/>
      <c r="M59" s="110"/>
    </row>
    <row r="60" spans="1:13" s="26" customFormat="1" ht="12" customHeight="1" x14ac:dyDescent="0.25">
      <c r="A60" s="46"/>
      <c r="B60" s="46"/>
      <c r="C60" s="25"/>
      <c r="D60" s="25"/>
      <c r="E60" s="25"/>
      <c r="F60" s="25"/>
      <c r="G60" s="25"/>
      <c r="H60" s="25"/>
      <c r="I60" s="25"/>
      <c r="K60" s="95"/>
      <c r="L60" s="110"/>
      <c r="M60" s="110"/>
    </row>
    <row r="61" spans="1:13" s="27" customFormat="1" ht="4" customHeight="1" x14ac:dyDescent="0.25">
      <c r="A61" s="42"/>
      <c r="B61" s="42"/>
      <c r="C61" s="42"/>
      <c r="K61" s="95"/>
      <c r="L61" s="110"/>
      <c r="M61" s="110"/>
    </row>
    <row r="62" spans="1:13" s="27" customFormat="1" ht="12" customHeight="1" x14ac:dyDescent="0.25">
      <c r="A62" s="27" t="s">
        <v>28</v>
      </c>
      <c r="B62" s="90" t="s">
        <v>48</v>
      </c>
      <c r="C62" s="90"/>
      <c r="K62" s="95"/>
      <c r="L62" s="110"/>
      <c r="M62" s="110"/>
    </row>
    <row r="63" spans="1:13" s="27" customFormat="1" ht="12" customHeight="1" x14ac:dyDescent="0.25">
      <c r="B63" s="90" t="s">
        <v>49</v>
      </c>
      <c r="C63" s="90"/>
      <c r="K63" s="95"/>
      <c r="L63" s="110"/>
      <c r="M63" s="110"/>
    </row>
    <row r="64" spans="1:13" s="27" customFormat="1" ht="12" customHeight="1" x14ac:dyDescent="0.25">
      <c r="B64" s="90" t="s">
        <v>50</v>
      </c>
      <c r="C64" s="90"/>
      <c r="K64" s="95"/>
      <c r="L64" s="110"/>
      <c r="M64" s="110"/>
    </row>
    <row r="65" spans="1:13" s="27" customFormat="1" ht="8" customHeight="1" x14ac:dyDescent="0.25">
      <c r="B65" s="42"/>
      <c r="C65" s="42"/>
      <c r="K65" s="95"/>
      <c r="L65" s="110"/>
      <c r="M65" s="110"/>
    </row>
    <row r="66" spans="1:13" s="23" customFormat="1" ht="12" customHeight="1" x14ac:dyDescent="0.25">
      <c r="A66" s="78" t="str">
        <f>CONCATENATE(Änderungsdoku!$A$2," ",Änderungsdoku!$A$3)</f>
        <v>Auszahlungsantrag Niederlassung von Junglandwirten</v>
      </c>
      <c r="D66" s="48"/>
      <c r="E66" s="48"/>
      <c r="F66" s="48"/>
      <c r="G66" s="48"/>
      <c r="H66" s="48"/>
      <c r="I66" s="48"/>
      <c r="K66" s="110"/>
      <c r="L66" s="110"/>
      <c r="M66" s="110"/>
    </row>
    <row r="67" spans="1:13" s="23" customFormat="1" ht="12" customHeight="1" x14ac:dyDescent="0.25">
      <c r="A67" s="21" t="str">
        <f>CONCATENATE("Formularversion: ",LOOKUP(2,1/(Änderungsdoku!$A$1:$A$999&lt;&gt;""),Änderungsdoku!A:A)," vom ",TEXT(VLOOKUP(LOOKUP(2,1/(Änderungsdoku!$A$1:$A$999&lt;&gt;""),Änderungsdoku!A:A),Änderungsdoku!$A$1:$B$999,2,FALSE),"TT.MM.JJ"),Änderungsdoku!$A$4)</f>
        <v>Formularversion: V 1.2 vom 11.10.24 - öffentlich -</v>
      </c>
      <c r="D67" s="48"/>
      <c r="E67" s="48"/>
      <c r="F67" s="48"/>
      <c r="G67" s="48"/>
      <c r="H67" s="48"/>
      <c r="I67" s="48"/>
      <c r="K67" s="110"/>
      <c r="L67" s="110"/>
      <c r="M67" s="110"/>
    </row>
  </sheetData>
  <sheetProtection password="E8E7" sheet="1" objects="1" scenarios="1" selectLockedCells="1" autoFilter="0"/>
  <dataValidations count="2">
    <dataValidation type="list" allowBlank="1" showErrorMessage="1" errorTitle="Ergebnis" error="Bitte auswählen!" sqref="E28">
      <formula1>Geschlecht</formula1>
    </dataValidation>
    <dataValidation type="decimal" operator="lessThanOrEqual" allowBlank="1" showErrorMessage="1" errorTitle="Ergebnis" error="Es sind max. 70.000,00 € zulässig." sqref="I38">
      <formula1>70000</formula1>
    </dataValidation>
  </dataValidations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Kontrollkästchen 4">
              <controlPr defaultSize="0" autoFill="0" autoLine="0" autoPict="0" altText="nicht vorhanden">
                <anchor moveWithCells="1">
                  <from>
                    <xdr:col>8</xdr:col>
                    <xdr:colOff>317500</xdr:colOff>
                    <xdr:row>46</xdr:row>
                    <xdr:rowOff>12700</xdr:rowOff>
                  </from>
                  <to>
                    <xdr:col>8</xdr:col>
                    <xdr:colOff>850900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 altText="nicht vorhanden">
                <anchor moveWithCells="1">
                  <from>
                    <xdr:col>8</xdr:col>
                    <xdr:colOff>317500</xdr:colOff>
                    <xdr:row>48</xdr:row>
                    <xdr:rowOff>12700</xdr:rowOff>
                  </from>
                  <to>
                    <xdr:col>8</xdr:col>
                    <xdr:colOff>850900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Kontrollkästchen 4">
              <controlPr defaultSize="0" autoFill="0" autoLine="0" autoPict="0" altText="nicht vorhanden">
                <anchor moveWithCells="1">
                  <from>
                    <xdr:col>8</xdr:col>
                    <xdr:colOff>317500</xdr:colOff>
                    <xdr:row>44</xdr:row>
                    <xdr:rowOff>12700</xdr:rowOff>
                  </from>
                  <to>
                    <xdr:col>8</xdr:col>
                    <xdr:colOff>850900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Kontrollkästchen 4">
              <controlPr defaultSize="0" autoFill="0" autoLine="0" autoPict="0" altText="nicht vorhanden">
                <anchor moveWithCells="1">
                  <from>
                    <xdr:col>8</xdr:col>
                    <xdr:colOff>317500</xdr:colOff>
                    <xdr:row>57</xdr:row>
                    <xdr:rowOff>12700</xdr:rowOff>
                  </from>
                  <to>
                    <xdr:col>8</xdr:col>
                    <xdr:colOff>850900</xdr:colOff>
                    <xdr:row>57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H86"/>
  <sheetViews>
    <sheetView showGridLines="0" zoomScaleNormal="100" zoomScaleSheetLayoutView="130" workbookViewId="0">
      <selection activeCell="C10" sqref="C10"/>
    </sheetView>
  </sheetViews>
  <sheetFormatPr baseColWidth="10" defaultColWidth="12.59765625" defaultRowHeight="11.5" x14ac:dyDescent="0.25"/>
  <cols>
    <col min="1" max="1" width="1.69921875" style="30" customWidth="1"/>
    <col min="2" max="2" width="25.69921875" style="30" customWidth="1"/>
    <col min="3" max="3" width="20.69921875" style="30" customWidth="1"/>
    <col min="4" max="4" width="11.69921875" style="30" customWidth="1"/>
    <col min="5" max="6" width="20.69921875" style="30" customWidth="1"/>
    <col min="7" max="7" width="1.69921875" style="30" customWidth="1"/>
    <col min="8" max="8" width="12.59765625" style="30" hidden="1" customWidth="1"/>
    <col min="9" max="16384" width="12.59765625" style="30"/>
  </cols>
  <sheetData>
    <row r="1" spans="1:8" s="23" customFormat="1" ht="15" customHeight="1" x14ac:dyDescent="0.25">
      <c r="A1" s="67" t="str">
        <f>CONCATENATE('Seite 1'!$B$24," ",IF('Seite 1'!$E$24="","__________",'Seite 1'!$E$24))</f>
        <v>Aktenzeichen __________</v>
      </c>
      <c r="H1" s="110"/>
    </row>
    <row r="2" spans="1:8" s="23" customFormat="1" ht="15" customHeight="1" x14ac:dyDescent="0.25">
      <c r="A2" s="67" t="str">
        <f ca="1">CONCATENATE("Auszahlungsantrag vom ",IF('Seite 1'!$I$18="","__.__.____",TEXT('Seite 1'!$I$18,"TT.MM.JJJJ")))</f>
        <v>Auszahlungsantrag vom 11.10.2024</v>
      </c>
      <c r="H2" s="110"/>
    </row>
    <row r="3" spans="1:8" s="23" customFormat="1" ht="15" customHeight="1" x14ac:dyDescent="0.25">
      <c r="A3" s="67" t="str">
        <f>CONCATENATE("Personenidentnummer (PI) ",IF('Seite 1'!$E$30="","___|__|___|___|____",'Seite 1'!$E$30))</f>
        <v>Personenidentnummer (PI) ___|__|___|___|____</v>
      </c>
      <c r="H3" s="110"/>
    </row>
    <row r="4" spans="1:8" ht="4" customHeight="1" x14ac:dyDescent="0.25">
      <c r="B4" s="43"/>
      <c r="C4" s="41"/>
      <c r="D4" s="41"/>
      <c r="E4" s="41"/>
      <c r="F4" s="41"/>
      <c r="G4" s="41"/>
      <c r="H4" s="110"/>
    </row>
    <row r="5" spans="1:8" ht="18" customHeight="1" x14ac:dyDescent="0.25">
      <c r="A5" s="88"/>
      <c r="B5" s="87" t="s">
        <v>55</v>
      </c>
      <c r="C5" s="28"/>
      <c r="D5" s="28"/>
      <c r="E5" s="28"/>
      <c r="F5" s="28"/>
      <c r="G5" s="29"/>
      <c r="H5" s="110"/>
    </row>
    <row r="6" spans="1:8" ht="4" customHeight="1" x14ac:dyDescent="0.25">
      <c r="A6" s="85"/>
      <c r="B6" s="41"/>
      <c r="C6" s="41"/>
      <c r="D6" s="41"/>
      <c r="E6" s="41"/>
      <c r="F6" s="41"/>
      <c r="G6" s="57"/>
      <c r="H6" s="110"/>
    </row>
    <row r="7" spans="1:8" ht="12" customHeight="1" x14ac:dyDescent="0.25">
      <c r="A7" s="85"/>
      <c r="B7" s="149" t="s">
        <v>69</v>
      </c>
      <c r="C7" s="41"/>
      <c r="D7" s="41"/>
      <c r="E7" s="41"/>
      <c r="F7" s="41"/>
      <c r="G7" s="57"/>
      <c r="H7" s="110"/>
    </row>
    <row r="8" spans="1:8" ht="4" customHeight="1" x14ac:dyDescent="0.25">
      <c r="A8" s="85"/>
      <c r="B8" s="41"/>
      <c r="C8" s="41"/>
      <c r="D8" s="41"/>
      <c r="E8" s="41"/>
      <c r="F8" s="41"/>
      <c r="G8" s="57"/>
      <c r="H8" s="110"/>
    </row>
    <row r="9" spans="1:8" ht="6" customHeight="1" x14ac:dyDescent="0.25">
      <c r="A9" s="85"/>
      <c r="B9" s="160"/>
      <c r="C9" s="161"/>
      <c r="D9" s="161"/>
      <c r="E9" s="161"/>
      <c r="F9" s="162"/>
      <c r="G9" s="57"/>
      <c r="H9" s="110"/>
    </row>
    <row r="10" spans="1:8" ht="18" customHeight="1" x14ac:dyDescent="0.25">
      <c r="A10" s="85"/>
      <c r="B10" s="163" t="s">
        <v>75</v>
      </c>
      <c r="C10" s="153" t="s">
        <v>59</v>
      </c>
      <c r="D10" s="164"/>
      <c r="E10" s="164"/>
      <c r="F10" s="165"/>
      <c r="G10" s="57"/>
      <c r="H10" s="110"/>
    </row>
    <row r="11" spans="1:8" ht="4" customHeight="1" x14ac:dyDescent="0.25">
      <c r="A11" s="85"/>
      <c r="B11" s="166"/>
      <c r="C11" s="164"/>
      <c r="D11" s="164"/>
      <c r="E11" s="164"/>
      <c r="F11" s="165"/>
      <c r="G11" s="57"/>
      <c r="H11" s="110"/>
    </row>
    <row r="12" spans="1:8" ht="18" customHeight="1" x14ac:dyDescent="0.25">
      <c r="A12" s="85"/>
      <c r="B12" s="167" t="str">
        <f>IFERROR(VLOOKUP(C10,Kataloge!A8:C12,3,FALSE),"")</f>
        <v xml:space="preserve"> </v>
      </c>
      <c r="C12" s="164"/>
      <c r="D12" s="164"/>
      <c r="E12" s="164"/>
      <c r="F12" s="165"/>
      <c r="G12" s="57"/>
      <c r="H12" s="110"/>
    </row>
    <row r="13" spans="1:8" ht="6" customHeight="1" x14ac:dyDescent="0.25">
      <c r="A13" s="85"/>
      <c r="B13" s="168"/>
      <c r="C13" s="169"/>
      <c r="D13" s="169"/>
      <c r="E13" s="169"/>
      <c r="F13" s="170"/>
      <c r="G13" s="57"/>
      <c r="H13" s="110"/>
    </row>
    <row r="14" spans="1:8" ht="6" customHeight="1" x14ac:dyDescent="0.25">
      <c r="A14" s="85"/>
      <c r="B14" s="41"/>
      <c r="C14" s="154"/>
      <c r="D14" s="41"/>
      <c r="E14" s="41"/>
      <c r="F14" s="41"/>
      <c r="G14" s="57"/>
      <c r="H14" s="110"/>
    </row>
    <row r="15" spans="1:8" ht="18" customHeight="1" x14ac:dyDescent="0.25">
      <c r="A15" s="85"/>
      <c r="B15" s="41" t="s">
        <v>29</v>
      </c>
      <c r="C15" s="41"/>
      <c r="D15" s="41"/>
      <c r="E15" s="41"/>
      <c r="F15" s="98" t="s">
        <v>30</v>
      </c>
      <c r="G15" s="57"/>
      <c r="H15" s="110"/>
    </row>
    <row r="16" spans="1:8" ht="4" customHeight="1" x14ac:dyDescent="0.25">
      <c r="A16" s="85"/>
      <c r="B16" s="41"/>
      <c r="C16" s="41"/>
      <c r="D16" s="41"/>
      <c r="E16" s="41"/>
      <c r="F16" s="41"/>
      <c r="G16" s="57"/>
      <c r="H16" s="110"/>
    </row>
    <row r="17" spans="1:8" ht="18" customHeight="1" x14ac:dyDescent="0.25">
      <c r="A17" s="85"/>
      <c r="B17" s="41" t="str">
        <f>VLOOKUP($C$10,Kataloge!$A$8:$G$12,4,FALSE)</f>
        <v>Bitte den Fördergegenstand auswählen!</v>
      </c>
      <c r="C17" s="41"/>
      <c r="D17" s="41"/>
      <c r="E17" s="41"/>
      <c r="F17" s="77"/>
      <c r="G17" s="57"/>
      <c r="H17" s="134">
        <f>VLOOKUP($C$10,Kataloge!$A$8:$G$12,2,FALSE)</f>
        <v>0</v>
      </c>
    </row>
    <row r="18" spans="1:8" ht="4" customHeight="1" x14ac:dyDescent="0.25">
      <c r="A18" s="85"/>
      <c r="B18" s="41"/>
      <c r="C18" s="41"/>
      <c r="D18" s="41"/>
      <c r="E18" s="41"/>
      <c r="F18" s="41"/>
      <c r="G18" s="57"/>
      <c r="H18" s="110"/>
    </row>
    <row r="19" spans="1:8" s="27" customFormat="1" ht="18" customHeight="1" x14ac:dyDescent="0.25">
      <c r="A19" s="33"/>
      <c r="B19" s="41" t="str">
        <f>VLOOKUP($C$10,Kataloge!$A$8:$G$12,5,FALSE)</f>
        <v xml:space="preserve"> </v>
      </c>
      <c r="C19" s="42"/>
      <c r="D19" s="42"/>
      <c r="E19" s="42"/>
      <c r="F19" s="77"/>
      <c r="G19" s="34"/>
      <c r="H19" s="134">
        <f>VLOOKUP($C$10,Kataloge!$A$8:$G$12,2,FALSE)</f>
        <v>0</v>
      </c>
    </row>
    <row r="20" spans="1:8" s="27" customFormat="1" ht="12" customHeight="1" x14ac:dyDescent="0.25">
      <c r="A20" s="33"/>
      <c r="B20" s="157" t="str">
        <f>VLOOKUP($C$10,Kataloge!$A$8:$G$12,6,FALSE)</f>
        <v xml:space="preserve"> </v>
      </c>
      <c r="C20" s="42"/>
      <c r="D20" s="42"/>
      <c r="E20" s="42"/>
      <c r="F20" s="42"/>
      <c r="G20" s="34"/>
      <c r="H20" s="95"/>
    </row>
    <row r="21" spans="1:8" s="27" customFormat="1" ht="4" customHeight="1" x14ac:dyDescent="0.25">
      <c r="A21" s="33"/>
      <c r="B21" s="42"/>
      <c r="C21" s="42"/>
      <c r="D21" s="42"/>
      <c r="E21" s="42"/>
      <c r="F21" s="42"/>
      <c r="G21" s="34"/>
      <c r="H21" s="95"/>
    </row>
    <row r="22" spans="1:8" s="26" customFormat="1" ht="18" customHeight="1" x14ac:dyDescent="0.25">
      <c r="A22" s="36"/>
      <c r="B22" s="41" t="str">
        <f>VLOOKUP($C$10,Kataloge!$A$8:$G$12,7,FALSE)</f>
        <v xml:space="preserve"> </v>
      </c>
      <c r="C22" s="42"/>
      <c r="D22" s="42"/>
      <c r="E22" s="42"/>
      <c r="F22" s="77"/>
      <c r="G22" s="37"/>
      <c r="H22" s="134">
        <f>VLOOKUP($C$10,Kataloge!$A$8:$G$12,2,FALSE)</f>
        <v>0</v>
      </c>
    </row>
    <row r="23" spans="1:8" s="26" customFormat="1" ht="4" customHeight="1" x14ac:dyDescent="0.25">
      <c r="A23" s="36"/>
      <c r="B23" s="42"/>
      <c r="C23" s="42"/>
      <c r="D23" s="42"/>
      <c r="E23" s="42"/>
      <c r="F23" s="42"/>
      <c r="G23" s="37"/>
      <c r="H23" s="95"/>
    </row>
    <row r="24" spans="1:8" s="26" customFormat="1" ht="18" customHeight="1" x14ac:dyDescent="0.25">
      <c r="A24" s="36"/>
      <c r="B24" s="159" t="s">
        <v>86</v>
      </c>
      <c r="C24" s="42"/>
      <c r="D24" s="42"/>
      <c r="E24" s="42"/>
      <c r="F24" s="158">
        <f>SUMPRODUCT((H17:H22&lt;&gt;0)*(ROUND(F17:F22,2)))</f>
        <v>0</v>
      </c>
      <c r="G24" s="37"/>
      <c r="H24" s="95"/>
    </row>
    <row r="25" spans="1:8" ht="6" customHeight="1" x14ac:dyDescent="0.25">
      <c r="A25" s="89"/>
      <c r="B25" s="82"/>
      <c r="C25" s="58"/>
      <c r="D25" s="58"/>
      <c r="E25" s="58"/>
      <c r="F25" s="58"/>
      <c r="G25" s="59"/>
      <c r="H25" s="110"/>
    </row>
    <row r="26" spans="1:8" s="26" customFormat="1" ht="8" customHeight="1" x14ac:dyDescent="0.25">
      <c r="B26" s="72"/>
      <c r="C26" s="25"/>
      <c r="D26" s="25"/>
      <c r="E26" s="25"/>
      <c r="F26" s="25"/>
      <c r="G26" s="25"/>
      <c r="H26" s="95"/>
    </row>
    <row r="27" spans="1:8" ht="18" customHeight="1" x14ac:dyDescent="0.25">
      <c r="A27" s="88"/>
      <c r="B27" s="87" t="s">
        <v>97</v>
      </c>
      <c r="C27" s="28"/>
      <c r="D27" s="28"/>
      <c r="E27" s="28"/>
      <c r="F27" s="28"/>
      <c r="G27" s="29"/>
      <c r="H27" s="110"/>
    </row>
    <row r="28" spans="1:8" s="26" customFormat="1" ht="8.15" customHeight="1" x14ac:dyDescent="0.25">
      <c r="A28" s="131"/>
      <c r="B28" s="132"/>
      <c r="C28" s="74"/>
      <c r="D28" s="74"/>
      <c r="E28" s="74"/>
      <c r="F28" s="74"/>
      <c r="G28" s="133"/>
      <c r="H28" s="95"/>
    </row>
    <row r="29" spans="1:8" s="26" customFormat="1" ht="18" customHeight="1" x14ac:dyDescent="0.25">
      <c r="A29" s="36"/>
      <c r="B29" s="25" t="s">
        <v>96</v>
      </c>
      <c r="C29" s="25"/>
      <c r="D29" s="25"/>
      <c r="E29" s="25"/>
      <c r="F29" s="153" t="s">
        <v>59</v>
      </c>
      <c r="G29" s="37"/>
      <c r="H29" s="95"/>
    </row>
    <row r="30" spans="1:8" s="26" customFormat="1" ht="4" customHeight="1" x14ac:dyDescent="0.25">
      <c r="A30" s="36"/>
      <c r="B30" s="72"/>
      <c r="C30" s="25"/>
      <c r="D30" s="25"/>
      <c r="E30" s="25"/>
      <c r="F30" s="25"/>
      <c r="G30" s="37"/>
      <c r="H30" s="95"/>
    </row>
    <row r="31" spans="1:8" s="26" customFormat="1" ht="18" customHeight="1" x14ac:dyDescent="0.25">
      <c r="A31" s="36"/>
      <c r="B31" s="35" t="s">
        <v>90</v>
      </c>
      <c r="C31" s="25"/>
      <c r="D31" s="25"/>
      <c r="E31" s="25"/>
      <c r="F31" s="25"/>
      <c r="G31" s="37"/>
      <c r="H31" s="173">
        <f t="shared" ref="H31:H36" si="0">IF(OR($F$29="Bitte auswählen!",$F$29="ja"),1,0)</f>
        <v>1</v>
      </c>
    </row>
    <row r="32" spans="1:8" s="26" customFormat="1" ht="4" customHeight="1" x14ac:dyDescent="0.25">
      <c r="A32" s="36"/>
      <c r="B32" s="72"/>
      <c r="C32" s="25"/>
      <c r="D32" s="25"/>
      <c r="E32" s="25"/>
      <c r="F32" s="25"/>
      <c r="G32" s="37"/>
      <c r="H32" s="173">
        <f t="shared" si="0"/>
        <v>1</v>
      </c>
    </row>
    <row r="33" spans="1:8" s="26" customFormat="1" ht="18" customHeight="1" x14ac:dyDescent="0.25">
      <c r="A33" s="36"/>
      <c r="B33" s="38"/>
      <c r="C33" s="129"/>
      <c r="D33" s="129"/>
      <c r="E33" s="135"/>
      <c r="F33" s="39"/>
      <c r="G33" s="37"/>
      <c r="H33" s="173">
        <f t="shared" si="0"/>
        <v>1</v>
      </c>
    </row>
    <row r="34" spans="1:8" s="26" customFormat="1" ht="18" customHeight="1" x14ac:dyDescent="0.25">
      <c r="A34" s="36"/>
      <c r="B34" s="38"/>
      <c r="C34" s="129"/>
      <c r="D34" s="129"/>
      <c r="E34" s="135"/>
      <c r="F34" s="39"/>
      <c r="G34" s="37"/>
      <c r="H34" s="173">
        <f t="shared" si="0"/>
        <v>1</v>
      </c>
    </row>
    <row r="35" spans="1:8" s="26" customFormat="1" ht="4" customHeight="1" x14ac:dyDescent="0.25">
      <c r="A35" s="36"/>
      <c r="B35" s="72"/>
      <c r="C35" s="72"/>
      <c r="D35" s="72"/>
      <c r="E35" s="35"/>
      <c r="F35" s="35"/>
      <c r="G35" s="37"/>
      <c r="H35" s="173"/>
    </row>
    <row r="36" spans="1:8" s="26" customFormat="1" ht="18" customHeight="1" x14ac:dyDescent="0.25">
      <c r="A36" s="36"/>
      <c r="B36" s="25" t="str">
        <f>IF(F29="Bitte auswählen!","Bei Vorhandensein von eigenen Internetseiten und/oder Social Media-Auftritten sind Screenshots einzureichen.","Bitte reichen Sie je einen Screenshot Ihrer Internetseite bzw. Ihrer Social Media-Auftritte ein!")</f>
        <v>Bei Vorhandensein von eigenen Internetseiten und/oder Social Media-Auftritten sind Screenshots einzureichen.</v>
      </c>
      <c r="C36" s="25"/>
      <c r="D36" s="25"/>
      <c r="E36" s="25"/>
      <c r="F36" s="25"/>
      <c r="G36" s="37"/>
      <c r="H36" s="173">
        <f t="shared" si="0"/>
        <v>1</v>
      </c>
    </row>
    <row r="37" spans="1:8" s="25" customFormat="1" ht="4" customHeight="1" x14ac:dyDescent="0.25">
      <c r="A37" s="36"/>
      <c r="G37" s="37"/>
      <c r="H37" s="172"/>
    </row>
    <row r="38" spans="1:8" s="25" customFormat="1" ht="15" customHeight="1" x14ac:dyDescent="0.25">
      <c r="A38" s="36"/>
      <c r="B38" s="25" t="str">
        <f>IF('Seite 1'!I38="","Bei Zuwendungen über 50.000 € sind Fotos der angebrachten Erläuterungstafel mit diesem Auszahlungsantrag einzureichen.",IF('Seite 1'!I38&gt;50000,"Bitte reichen Sie Fotos der angebrachten Erläuterungstafel mit diesem Auszahlungsantrag ein!",""))</f>
        <v>Bei Zuwendungen über 50.000 € sind Fotos der angebrachten Erläuterungstafel mit diesem Auszahlungsantrag einzureichen.</v>
      </c>
      <c r="G38" s="37"/>
      <c r="H38" s="174">
        <f>IF(OR('Seite 1'!I38="",'Seite 1'!I38&gt;50000),1,0)</f>
        <v>1</v>
      </c>
    </row>
    <row r="39" spans="1:8" s="25" customFormat="1" ht="15" customHeight="1" x14ac:dyDescent="0.25">
      <c r="A39" s="36"/>
      <c r="B39" s="178" t="str">
        <f>IF('Seite 1'!I38="","",IF('Seite 1'!I38&gt;50000,"(nur wenn als Nebenbestimmung im Zuwendungsbescheid gefordert)",""))</f>
        <v/>
      </c>
      <c r="G39" s="37"/>
      <c r="H39" s="174">
        <f>IF(OR('Seite 1'!I38="",'Seite 1'!I38&gt;50000),1,0)</f>
        <v>1</v>
      </c>
    </row>
    <row r="40" spans="1:8" s="26" customFormat="1" ht="6" customHeight="1" x14ac:dyDescent="0.25">
      <c r="A40" s="91"/>
      <c r="B40" s="171"/>
      <c r="C40" s="46"/>
      <c r="D40" s="46"/>
      <c r="E40" s="46"/>
      <c r="F40" s="46"/>
      <c r="G40" s="47"/>
      <c r="H40" s="172"/>
    </row>
    <row r="41" spans="1:8" s="26" customFormat="1" ht="8" customHeight="1" x14ac:dyDescent="0.25">
      <c r="B41" s="72"/>
      <c r="C41" s="25"/>
      <c r="D41" s="25"/>
      <c r="E41" s="25"/>
      <c r="F41" s="25"/>
      <c r="G41" s="25"/>
      <c r="H41" s="95"/>
    </row>
    <row r="42" spans="1:8" ht="18" customHeight="1" x14ac:dyDescent="0.25">
      <c r="A42" s="88"/>
      <c r="B42" s="87" t="s">
        <v>98</v>
      </c>
      <c r="C42" s="28"/>
      <c r="D42" s="28"/>
      <c r="E42" s="28"/>
      <c r="F42" s="28"/>
      <c r="G42" s="29"/>
      <c r="H42" s="110"/>
    </row>
    <row r="43" spans="1:8" s="26" customFormat="1" ht="6" customHeight="1" x14ac:dyDescent="0.25">
      <c r="A43" s="131"/>
      <c r="B43" s="132"/>
      <c r="C43" s="74"/>
      <c r="D43" s="74"/>
      <c r="E43" s="74"/>
      <c r="F43" s="74"/>
      <c r="G43" s="133"/>
      <c r="H43" s="95"/>
    </row>
    <row r="44" spans="1:8" s="26" customFormat="1" ht="15" customHeight="1" x14ac:dyDescent="0.25">
      <c r="A44" s="36"/>
      <c r="B44" s="25" t="s">
        <v>87</v>
      </c>
      <c r="C44" s="25"/>
      <c r="D44" s="25"/>
      <c r="E44" s="25"/>
      <c r="F44" s="25"/>
      <c r="G44" s="37"/>
      <c r="H44" s="95"/>
    </row>
    <row r="45" spans="1:8" s="26" customFormat="1" ht="15" customHeight="1" x14ac:dyDescent="0.25">
      <c r="A45" s="36"/>
      <c r="B45" s="25" t="s">
        <v>56</v>
      </c>
      <c r="C45" s="25"/>
      <c r="D45" s="25"/>
      <c r="E45" s="25"/>
      <c r="F45" s="25"/>
      <c r="G45" s="37"/>
      <c r="H45" s="95"/>
    </row>
    <row r="46" spans="1:8" s="26" customFormat="1" ht="4" customHeight="1" x14ac:dyDescent="0.25">
      <c r="A46" s="36"/>
      <c r="B46" s="25"/>
      <c r="C46" s="25"/>
      <c r="D46" s="25"/>
      <c r="E46" s="25"/>
      <c r="F46" s="25"/>
      <c r="G46" s="37"/>
      <c r="H46" s="95"/>
    </row>
    <row r="47" spans="1:8" s="26" customFormat="1" ht="15" customHeight="1" x14ac:dyDescent="0.25">
      <c r="A47" s="36"/>
      <c r="B47" s="41" t="s">
        <v>88</v>
      </c>
      <c r="C47" s="25"/>
      <c r="D47" s="25"/>
      <c r="E47" s="25"/>
      <c r="F47" s="25"/>
      <c r="G47" s="37"/>
      <c r="H47" s="95"/>
    </row>
    <row r="48" spans="1:8" s="26" customFormat="1" ht="15" customHeight="1" x14ac:dyDescent="0.25">
      <c r="A48" s="36"/>
      <c r="B48" s="41" t="s">
        <v>89</v>
      </c>
      <c r="C48" s="25"/>
      <c r="D48" s="25"/>
      <c r="E48" s="25"/>
      <c r="F48" s="25"/>
      <c r="G48" s="37"/>
      <c r="H48" s="95"/>
    </row>
    <row r="49" spans="1:8" s="26" customFormat="1" ht="4" customHeight="1" x14ac:dyDescent="0.25">
      <c r="A49" s="36"/>
      <c r="B49" s="41"/>
      <c r="C49" s="25"/>
      <c r="D49" s="25"/>
      <c r="E49" s="25"/>
      <c r="F49" s="25"/>
      <c r="G49" s="37"/>
      <c r="H49" s="95"/>
    </row>
    <row r="50" spans="1:8" s="26" customFormat="1" ht="15" customHeight="1" x14ac:dyDescent="0.25">
      <c r="A50" s="36"/>
      <c r="B50" s="41" t="str">
        <f>CONCATENATE("Ich bitte um Überweisung des Betrages in Höhe von ",IF('Seite 1'!M58=0,"____,__ €.",(TEXT('Seite 1'!M58,"#.##0,00 €."))),"auf nachstehendes Konto:")</f>
        <v>Ich bitte um Überweisung des Betrages in Höhe von ____,__ €.auf nachstehendes Konto:</v>
      </c>
      <c r="C50" s="25"/>
      <c r="D50" s="25"/>
      <c r="E50" s="25"/>
      <c r="F50" s="25"/>
      <c r="G50" s="37"/>
      <c r="H50" s="95"/>
    </row>
    <row r="51" spans="1:8" s="26" customFormat="1" ht="4" customHeight="1" x14ac:dyDescent="0.25">
      <c r="A51" s="36"/>
      <c r="B51" s="72"/>
      <c r="C51" s="25"/>
      <c r="D51" s="25"/>
      <c r="E51" s="25"/>
      <c r="F51" s="25"/>
      <c r="G51" s="37"/>
      <c r="H51" s="95"/>
    </row>
    <row r="52" spans="1:8" s="27" customFormat="1" ht="18" customHeight="1" x14ac:dyDescent="0.25">
      <c r="A52" s="33"/>
      <c r="B52" s="25" t="s">
        <v>24</v>
      </c>
      <c r="C52" s="38"/>
      <c r="D52" s="129"/>
      <c r="E52" s="129"/>
      <c r="F52" s="39"/>
      <c r="G52" s="34"/>
      <c r="H52" s="95"/>
    </row>
    <row r="53" spans="1:8" s="26" customFormat="1" ht="4" customHeight="1" x14ac:dyDescent="0.25">
      <c r="A53" s="36"/>
      <c r="B53" s="25"/>
      <c r="C53" s="25"/>
      <c r="D53" s="25"/>
      <c r="E53" s="25"/>
      <c r="F53" s="25"/>
      <c r="G53" s="37"/>
      <c r="H53" s="95"/>
    </row>
    <row r="54" spans="1:8" s="27" customFormat="1" ht="18" customHeight="1" x14ac:dyDescent="0.25">
      <c r="A54" s="33"/>
      <c r="B54" s="25" t="s">
        <v>25</v>
      </c>
      <c r="C54" s="38"/>
      <c r="D54" s="129"/>
      <c r="E54" s="130"/>
      <c r="F54" s="42"/>
      <c r="G54" s="34"/>
      <c r="H54" s="95"/>
    </row>
    <row r="55" spans="1:8" s="26" customFormat="1" ht="4" customHeight="1" x14ac:dyDescent="0.25">
      <c r="A55" s="36"/>
      <c r="B55" s="25"/>
      <c r="C55" s="25"/>
      <c r="D55" s="25"/>
      <c r="E55" s="25"/>
      <c r="F55" s="25"/>
      <c r="G55" s="37"/>
      <c r="H55" s="95"/>
    </row>
    <row r="56" spans="1:8" s="27" customFormat="1" ht="18" customHeight="1" x14ac:dyDescent="0.25">
      <c r="A56" s="33"/>
      <c r="B56" s="25" t="s">
        <v>26</v>
      </c>
      <c r="C56" s="38"/>
      <c r="D56" s="130"/>
      <c r="E56" s="24"/>
      <c r="F56" s="24"/>
      <c r="G56" s="34"/>
      <c r="H56" s="95"/>
    </row>
    <row r="57" spans="1:8" s="26" customFormat="1" ht="4" customHeight="1" x14ac:dyDescent="0.25">
      <c r="A57" s="36"/>
      <c r="B57" s="25"/>
      <c r="C57" s="25"/>
      <c r="D57" s="25"/>
      <c r="E57" s="25"/>
      <c r="F57" s="25"/>
      <c r="G57" s="37"/>
      <c r="H57" s="95"/>
    </row>
    <row r="58" spans="1:8" s="26" customFormat="1" ht="18" customHeight="1" x14ac:dyDescent="0.25">
      <c r="A58" s="36"/>
      <c r="B58" s="25" t="s">
        <v>27</v>
      </c>
      <c r="C58" s="38"/>
      <c r="D58" s="129"/>
      <c r="E58" s="129"/>
      <c r="F58" s="39"/>
      <c r="G58" s="37"/>
      <c r="H58" s="95"/>
    </row>
    <row r="59" spans="1:8" s="26" customFormat="1" ht="12" customHeight="1" x14ac:dyDescent="0.25">
      <c r="A59" s="36"/>
      <c r="B59" s="72"/>
      <c r="C59" s="25"/>
      <c r="D59" s="25"/>
      <c r="E59" s="25"/>
      <c r="F59" s="25"/>
      <c r="G59" s="37"/>
      <c r="H59" s="95"/>
    </row>
    <row r="60" spans="1:8" s="26" customFormat="1" ht="12" customHeight="1" x14ac:dyDescent="0.25">
      <c r="A60" s="36"/>
      <c r="B60" s="25"/>
      <c r="C60" s="25"/>
      <c r="D60" s="25"/>
      <c r="E60" s="25"/>
      <c r="F60" s="25"/>
      <c r="G60" s="37"/>
      <c r="H60" s="95"/>
    </row>
    <row r="61" spans="1:8" s="26" customFormat="1" ht="12" customHeight="1" x14ac:dyDescent="0.25">
      <c r="A61" s="36"/>
      <c r="B61" s="25"/>
      <c r="C61" s="25"/>
      <c r="D61" s="25"/>
      <c r="E61" s="25"/>
      <c r="F61" s="25"/>
      <c r="G61" s="37"/>
      <c r="H61" s="95"/>
    </row>
    <row r="62" spans="1:8" s="26" customFormat="1" ht="12" customHeight="1" x14ac:dyDescent="0.25">
      <c r="A62" s="36"/>
      <c r="B62" s="68"/>
      <c r="C62" s="68"/>
      <c r="D62" s="25"/>
      <c r="E62" s="68"/>
      <c r="F62" s="68"/>
      <c r="G62" s="37"/>
      <c r="H62" s="95"/>
    </row>
    <row r="63" spans="1:8" s="26" customFormat="1" ht="12" customHeight="1" x14ac:dyDescent="0.25">
      <c r="A63" s="36"/>
      <c r="B63" s="69"/>
      <c r="C63" s="69"/>
      <c r="D63" s="25"/>
      <c r="E63" s="69"/>
      <c r="F63" s="69"/>
      <c r="G63" s="37"/>
      <c r="H63" s="95"/>
    </row>
    <row r="64" spans="1:8" s="26" customFormat="1" ht="12" customHeight="1" x14ac:dyDescent="0.25">
      <c r="A64" s="36"/>
      <c r="B64" s="70" t="s">
        <v>21</v>
      </c>
      <c r="C64" s="25"/>
      <c r="D64" s="25"/>
      <c r="E64" s="71" t="s">
        <v>22</v>
      </c>
      <c r="F64" s="25"/>
      <c r="G64" s="37"/>
      <c r="H64" s="95"/>
    </row>
    <row r="65" spans="1:8" s="26" customFormat="1" ht="12" customHeight="1" x14ac:dyDescent="0.25">
      <c r="A65" s="36"/>
      <c r="B65" s="25"/>
      <c r="C65" s="25"/>
      <c r="D65" s="25"/>
      <c r="E65" s="71" t="s">
        <v>23</v>
      </c>
      <c r="F65" s="25"/>
      <c r="G65" s="37"/>
      <c r="H65" s="95"/>
    </row>
    <row r="66" spans="1:8" s="26" customFormat="1" ht="6" customHeight="1" x14ac:dyDescent="0.25">
      <c r="A66" s="91"/>
      <c r="B66" s="46"/>
      <c r="C66" s="46"/>
      <c r="D66" s="46"/>
      <c r="E66" s="46"/>
      <c r="F66" s="46"/>
      <c r="G66" s="47"/>
      <c r="H66" s="95"/>
    </row>
    <row r="67" spans="1:8" ht="15" customHeight="1" x14ac:dyDescent="0.3">
      <c r="D67" s="180" t="s">
        <v>92</v>
      </c>
      <c r="G67" s="26"/>
      <c r="H67" s="110"/>
    </row>
    <row r="68" spans="1:8" ht="6" customHeight="1" x14ac:dyDescent="0.25">
      <c r="D68" s="177"/>
      <c r="G68" s="26"/>
      <c r="H68" s="110"/>
    </row>
    <row r="69" spans="1:8" ht="15" customHeight="1" x14ac:dyDescent="0.25">
      <c r="A69" s="175" t="str">
        <f>IF(AND(A70="",A71=""),"","Anlagen")</f>
        <v>Anlagen</v>
      </c>
      <c r="G69" s="26"/>
      <c r="H69" s="110"/>
    </row>
    <row r="70" spans="1:8" ht="15" customHeight="1" x14ac:dyDescent="0.25">
      <c r="A70" s="30" t="str">
        <f>IF(H36=1,"Screenshot(s) der Internetseite bzw. der Social Media-Auftritte","")</f>
        <v>Screenshot(s) der Internetseite bzw. der Social Media-Auftritte</v>
      </c>
      <c r="G70" s="26"/>
      <c r="H70" s="110"/>
    </row>
    <row r="71" spans="1:8" ht="15" customHeight="1" x14ac:dyDescent="0.25">
      <c r="A71" s="30" t="str">
        <f>IF(H38=1,"Foto(s) der angebrachten Erläuterungstafel","")</f>
        <v>Foto(s) der angebrachten Erläuterungstafel</v>
      </c>
      <c r="G71" s="26"/>
      <c r="H71" s="110"/>
    </row>
    <row r="72" spans="1:8" ht="8" customHeight="1" x14ac:dyDescent="0.25">
      <c r="G72" s="26"/>
      <c r="H72" s="110"/>
    </row>
    <row r="73" spans="1:8" s="27" customFormat="1" ht="12" customHeight="1" x14ac:dyDescent="0.25">
      <c r="A73" s="21" t="str">
        <f>'Seite 1'!$A$66</f>
        <v>Auszahlungsantrag Niederlassung von Junglandwirten</v>
      </c>
      <c r="B73" s="94"/>
      <c r="C73" s="94"/>
      <c r="D73" s="94"/>
      <c r="G73" s="26"/>
      <c r="H73" s="95"/>
    </row>
    <row r="74" spans="1:8" s="27" customFormat="1" ht="12" customHeight="1" x14ac:dyDescent="0.25">
      <c r="A74" s="96" t="str">
        <f>'Seite 1'!$A$67</f>
        <v>Formularversion: V 1.2 vom 11.10.24 - öffentlich -</v>
      </c>
      <c r="B74" s="94"/>
      <c r="C74" s="94"/>
      <c r="D74" s="94"/>
      <c r="E74" s="97"/>
      <c r="G74" s="26"/>
      <c r="H74" s="95"/>
    </row>
    <row r="75" spans="1:8" ht="12" customHeight="1" x14ac:dyDescent="0.25"/>
    <row r="76" spans="1:8" ht="12" customHeight="1" x14ac:dyDescent="0.25"/>
    <row r="77" spans="1:8" ht="12" customHeight="1" x14ac:dyDescent="0.25"/>
    <row r="78" spans="1:8" ht="12" customHeight="1" x14ac:dyDescent="0.25"/>
    <row r="79" spans="1:8" ht="12" customHeight="1" x14ac:dyDescent="0.25"/>
    <row r="80" spans="1:8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</sheetData>
  <sheetProtection password="E8E7" sheet="1" objects="1" scenarios="1" selectLockedCells="1" autoFilter="0"/>
  <conditionalFormatting sqref="B36:F36 B38:F39 B31:F34">
    <cfRule type="expression" dxfId="0" priority="1">
      <formula>$H31=0</formula>
    </cfRule>
  </conditionalFormatting>
  <dataValidations count="2">
    <dataValidation type="list" allowBlank="1" showErrorMessage="1" errorTitle="Ergebnis" error="Bitte auswählen!" sqref="C10">
      <formula1>Fördergegenstand</formula1>
    </dataValidation>
    <dataValidation type="list" allowBlank="1" showErrorMessage="1" errorTitle="Ergebnis" error="Bitte auswählen!" sqref="F29">
      <formula1>Ergebnis</formula1>
    </dataValidation>
  </dataValidations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</sheetPr>
  <dimension ref="A1:G12"/>
  <sheetViews>
    <sheetView showGridLines="0" topLeftCell="H1" workbookViewId="0">
      <selection activeCell="H1" sqref="H1"/>
    </sheetView>
  </sheetViews>
  <sheetFormatPr baseColWidth="10" defaultColWidth="11.3984375" defaultRowHeight="11.5" x14ac:dyDescent="0.25"/>
  <cols>
    <col min="1" max="2" width="15.296875" style="155" hidden="1" customWidth="1"/>
    <col min="3" max="3" width="20.69921875" style="155" hidden="1" customWidth="1"/>
    <col min="4" max="7" width="30.69921875" style="155" hidden="1" customWidth="1"/>
    <col min="8" max="16384" width="11.3984375" style="155"/>
  </cols>
  <sheetData>
    <row r="1" spans="1:7" ht="15" customHeight="1" x14ac:dyDescent="0.25">
      <c r="A1" s="147" t="s">
        <v>59</v>
      </c>
      <c r="B1" s="147"/>
      <c r="C1" s="147" t="s">
        <v>59</v>
      </c>
      <c r="D1" s="156"/>
      <c r="E1" s="156"/>
      <c r="F1" s="156"/>
      <c r="G1" s="156"/>
    </row>
    <row r="2" spans="1:7" ht="15" customHeight="1" x14ac:dyDescent="0.25">
      <c r="A2" s="147" t="s">
        <v>60</v>
      </c>
      <c r="B2" s="147"/>
      <c r="C2" s="147" t="s">
        <v>39</v>
      </c>
      <c r="D2" s="156"/>
      <c r="E2" s="156"/>
      <c r="F2" s="156"/>
      <c r="G2" s="156"/>
    </row>
    <row r="3" spans="1:7" ht="15" customHeight="1" x14ac:dyDescent="0.25">
      <c r="A3" s="147" t="s">
        <v>61</v>
      </c>
      <c r="B3" s="147"/>
      <c r="C3" s="147" t="s">
        <v>45</v>
      </c>
      <c r="D3" s="156"/>
      <c r="E3" s="156"/>
      <c r="F3" s="156"/>
      <c r="G3" s="156"/>
    </row>
    <row r="4" spans="1:7" ht="15" customHeight="1" x14ac:dyDescent="0.25">
      <c r="A4" s="147" t="s">
        <v>63</v>
      </c>
      <c r="B4" s="147"/>
      <c r="C4" s="156"/>
      <c r="D4" s="156"/>
      <c r="E4" s="156"/>
      <c r="F4" s="156"/>
      <c r="G4" s="156"/>
    </row>
    <row r="5" spans="1:7" ht="15" customHeight="1" x14ac:dyDescent="0.25">
      <c r="A5" s="147" t="s">
        <v>62</v>
      </c>
      <c r="B5" s="147"/>
      <c r="C5" s="156"/>
      <c r="D5" s="156"/>
      <c r="E5" s="156"/>
      <c r="F5" s="156"/>
      <c r="G5" s="156"/>
    </row>
    <row r="6" spans="1:7" ht="15" customHeight="1" x14ac:dyDescent="0.25">
      <c r="A6" s="147" t="s">
        <v>64</v>
      </c>
      <c r="B6" s="147"/>
      <c r="C6" s="156"/>
      <c r="D6" s="156"/>
      <c r="E6" s="156"/>
      <c r="F6" s="156"/>
      <c r="G6" s="156"/>
    </row>
    <row r="7" spans="1:7" ht="15" customHeight="1" x14ac:dyDescent="0.25">
      <c r="A7" s="156"/>
      <c r="B7" s="156"/>
      <c r="C7" s="156"/>
      <c r="D7" s="156"/>
      <c r="E7" s="156"/>
      <c r="F7" s="156"/>
      <c r="G7" s="156"/>
    </row>
    <row r="8" spans="1:7" ht="15" customHeight="1" x14ac:dyDescent="0.25">
      <c r="A8" s="150" t="s">
        <v>59</v>
      </c>
      <c r="B8" s="150">
        <v>0</v>
      </c>
      <c r="C8" s="151" t="s">
        <v>70</v>
      </c>
      <c r="D8" s="151" t="s">
        <v>77</v>
      </c>
      <c r="E8" s="151" t="s">
        <v>70</v>
      </c>
      <c r="F8" s="151" t="s">
        <v>70</v>
      </c>
      <c r="G8" s="151" t="s">
        <v>70</v>
      </c>
    </row>
    <row r="9" spans="1:7" ht="15" customHeight="1" x14ac:dyDescent="0.25">
      <c r="A9" s="150" t="s">
        <v>71</v>
      </c>
      <c r="B9" s="150">
        <v>1</v>
      </c>
      <c r="C9" s="150" t="s">
        <v>102</v>
      </c>
      <c r="D9" s="152" t="s">
        <v>42</v>
      </c>
      <c r="E9" s="152" t="s">
        <v>16</v>
      </c>
      <c r="F9" s="152" t="s">
        <v>70</v>
      </c>
      <c r="G9" s="152" t="s">
        <v>79</v>
      </c>
    </row>
    <row r="10" spans="1:7" ht="15" customHeight="1" x14ac:dyDescent="0.25">
      <c r="A10" s="150" t="s">
        <v>72</v>
      </c>
      <c r="B10" s="150">
        <v>2</v>
      </c>
      <c r="C10" s="150" t="s">
        <v>93</v>
      </c>
      <c r="D10" s="152" t="s">
        <v>42</v>
      </c>
      <c r="E10" s="152" t="s">
        <v>82</v>
      </c>
      <c r="F10" s="152" t="s">
        <v>84</v>
      </c>
      <c r="G10" s="152" t="s">
        <v>80</v>
      </c>
    </row>
    <row r="11" spans="1:7" ht="15" customHeight="1" x14ac:dyDescent="0.25">
      <c r="A11" s="150" t="s">
        <v>73</v>
      </c>
      <c r="B11" s="150">
        <v>3</v>
      </c>
      <c r="C11" s="150" t="s">
        <v>94</v>
      </c>
      <c r="D11" s="152" t="s">
        <v>42</v>
      </c>
      <c r="E11" s="152" t="s">
        <v>83</v>
      </c>
      <c r="F11" s="152" t="s">
        <v>85</v>
      </c>
      <c r="G11" s="152" t="s">
        <v>80</v>
      </c>
    </row>
    <row r="12" spans="1:7" ht="15" customHeight="1" x14ac:dyDescent="0.25">
      <c r="A12" s="150" t="s">
        <v>74</v>
      </c>
      <c r="B12" s="150">
        <v>4</v>
      </c>
      <c r="C12" s="150" t="s">
        <v>95</v>
      </c>
      <c r="D12" s="152" t="s">
        <v>76</v>
      </c>
      <c r="E12" s="152" t="s">
        <v>78</v>
      </c>
      <c r="F12" s="152" t="s">
        <v>70</v>
      </c>
      <c r="G12" s="152" t="s">
        <v>81</v>
      </c>
    </row>
  </sheetData>
  <sheetProtection password="E8E7" sheet="1" objects="1" scenarios="1" autoFilter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Änderungsdoku</vt:lpstr>
      <vt:lpstr>Seite 1</vt:lpstr>
      <vt:lpstr>Seite 2</vt:lpstr>
      <vt:lpstr>Kataloge</vt:lpstr>
      <vt:lpstr>Änderungsdoku!Druckbereich</vt:lpstr>
      <vt:lpstr>'Seite 1'!Druckbereich</vt:lpstr>
      <vt:lpstr>'Seite 2'!Druckbereich</vt:lpstr>
      <vt:lpstr>Änderungsdoku!Drucktitel</vt:lpstr>
      <vt:lpstr>Ergebnis</vt:lpstr>
      <vt:lpstr>Fördergegenstand</vt:lpstr>
      <vt:lpstr>Geschlecht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Wessel</dc:creator>
  <cp:lastModifiedBy>Angela Wessel</cp:lastModifiedBy>
  <cp:lastPrinted>2024-05-28T11:38:11Z</cp:lastPrinted>
  <dcterms:created xsi:type="dcterms:W3CDTF">2023-03-08T08:44:42Z</dcterms:created>
  <dcterms:modified xsi:type="dcterms:W3CDTF">2024-10-11T05:48:26Z</dcterms:modified>
</cp:coreProperties>
</file>